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上下水道\上下水道課G\下水会計\●経営比較分析表\R7\豊能町【経営比較分析表】2024_273210_46_1718\●修正後データ\再修正後\"/>
    </mc:Choice>
  </mc:AlternateContent>
  <xr:revisionPtr revIDLastSave="0" documentId="13_ncr:1_{9EFD7BFD-4E84-413B-B783-0625D3669D4B}" xr6:coauthVersionLast="47" xr6:coauthVersionMax="47" xr10:uidLastSave="{00000000-0000-0000-0000-000000000000}"/>
  <workbookProtection workbookAlgorithmName="SHA-512" workbookHashValue="nMg8Q4kycuGGPyFgLHdgQT5otsn7IZHT9X1m+7A7fFnYU20T3HBF+Qo1goHfbR7A+RSVtiG/l/w5AsQzBdgCWQ==" workbookSaltValue="lQ3N25chZ0z2/S7iTXBOh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AT10" i="4"/>
  <c r="I10"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<sst xmlns="http://schemas.openxmlformats.org/spreadsheetml/2006/main" count="325" uniqueCount="115">
  <si>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</si>
  <si>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</si>
  <si>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</si>
  <si>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</si>
  <si>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</si>
  <si>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</si>
  <si>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</si>
  <si>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</si>
  <si>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</si>
  <si>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</si>
  <si>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</si>
  <si>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</si>
  <si>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</si>
  <si>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</si>
  <si>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</si>
  <si>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</si>
  <si>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</si>
  <si>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</si>
  <si>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</si>
  <si>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</si>
  <si>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</si>
  <si>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</si>
  <si>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</si>
  <si>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</si>
  <si>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</si>
  <si>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</si>
  <si>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</si>
  <si>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</si>
  <si>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</si>
  <si>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</si>
  <si>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</si>
  <si>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</si>
  <si>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</si>
  <si>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</si>
  <si>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</si>
  <si>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</si>
  <si>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</si>
  <si>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</si>
  <si>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</si>
  <si>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</si>
  <si>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</si>
  <si>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</si>
  <si>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</si>
  <si>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</si>
  <si>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</si>
  <si>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</si>
  <si>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</si>
  <si>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</si>
  <si>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</si>
  <si>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</si>
  <si>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</si>
  <si>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</si>
  <si>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</si>
  <si>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</si>
  <si>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</si>
  <si>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</si>
  <si>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</si>
  <si>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</si>
  <si>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</si>
  <si>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</si>
  <si>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</si>
  <si>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</si>
  <si>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</si>
  <si>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</si>
  <si>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</si>
  <si>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</si>
  <si>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</si>
  <si>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</si>
  <si>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</si>
  <si>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</si>
  <si>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</si>
  <si>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</si>
  <si>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</si>
  <si>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</si>
  <si>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</si>
  <si>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</si>
  <si>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</si>
  <si>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</si>
  <si>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</si>
  <si>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</si>
  <si>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</si>
  <si>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</si>
  <si>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</si>
  <si>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</si>
  <si>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</si>
  <si>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</si>
  <si>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</si>
  <si>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</si>
  <si>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</si>
  <si>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</si>
  <si>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</si>
  <si>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</si>
  <si>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</si>
  <si>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</si>
  <si>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</si>
  <si>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</si>
  <si>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</si>
  <si>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</si>
  <si>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</si>
  <si>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</si>
  <si>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</si>
  <si>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</si>
  <si>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</si>
  <si>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</si>
  <si>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</si>
  <si>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</si>
  <si>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</si>
  <si>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</si>
  <si>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</si>
  <si>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</si>
  <si>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</si>
  <si>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</si>
  <si>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浄化槽が設置されてから約20年であるため、耐用年数等を考慮すれば大規模な修繕の実施は当分の間ない。このため、現在のところ、損傷部の修繕等の維持管理を実施している。</t>
    <phoneticPr fontId="4"/>
  </si>
  <si>
    <t>　経常収支比率は一般会計からの繰入金があるため類似団体平均値を上回っているが、区域内人口が極端に少ないことから効率が悪く料金収入で事業費を賄うことが難しく、経費回収率は類似団体平均値を下回っている。
　施設利用率が類似団体平均値と比較して低くなっているのは、過疎化等に伴う人口減少により、処理能力水量が処理水量を上回っている状況にあるからである。
　なお、水洗化率は100％になっており、新たに浄化槽を整備することはない。</t>
    <rPh sb="1" eb="3">
      <t>ケイジョウ</t>
    </rPh>
    <rPh sb="8" eb="10">
      <t>イッパン</t>
    </rPh>
    <rPh sb="10" eb="12">
      <t>カイケイ</t>
    </rPh>
    <rPh sb="15" eb="18">
      <t>クリイレキン</t>
    </rPh>
    <rPh sb="31" eb="32">
      <t>ウワ</t>
    </rPh>
    <rPh sb="45" eb="47">
      <t>キョクタン</t>
    </rPh>
    <rPh sb="55" eb="57">
      <t>コウリツ</t>
    </rPh>
    <rPh sb="58" eb="59">
      <t>ワル</t>
    </rPh>
    <rPh sb="92" eb="94">
      <t>シタマワ</t>
    </rPh>
    <phoneticPr fontId="4"/>
  </si>
  <si>
    <r>
      <t xml:space="preserve">　処理区域内人口が少ないことから、料金収入で事業費を賄うことが難しく、事業開始当初から一般会計繰入金により本事業の赤字を全額補填されている。
　企業債については、今後新たな起債の見込みも少なく計画的に償還していることから、令和12年度に大幅に減少する予定となっている。企業債償還額が大幅に減少することにより一般会計からの基準外繰入金が減少し、経営の健全化が図られる。
</t>
    </r>
    <r>
      <rPr>
        <b/>
        <sz val="11"/>
        <rFont val="ＭＳ ゴシック"/>
        <family val="3"/>
        <charset val="128"/>
      </rPr>
      <t xml:space="preserve">
</t>
    </r>
    <r>
      <rPr>
        <sz val="11"/>
        <rFont val="ＭＳ ゴシック"/>
        <family val="3"/>
        <charset val="128"/>
      </rPr>
      <t>※令和6年度から法適用企業になっているため、令和5年度以前の値は記載なし</t>
    </r>
    <rPh sb="72" eb="75">
      <t>キギョウサイ</t>
    </rPh>
    <rPh sb="118" eb="120">
      <t>オオハバ</t>
    </rPh>
    <rPh sb="121" eb="123">
      <t>ゲンショウ</t>
    </rPh>
    <rPh sb="134" eb="137">
      <t>キギョウサイ</t>
    </rPh>
    <rPh sb="137" eb="140">
      <t>ショウカンガク</t>
    </rPh>
    <rPh sb="141" eb="143">
      <t>オオハバ</t>
    </rPh>
    <rPh sb="144" eb="146">
      <t>ゲンショウ</t>
    </rPh>
    <rPh sb="153" eb="157">
      <t>イッパンカイケイ</t>
    </rPh>
    <rPh sb="160" eb="163">
      <t>キジュンガイ</t>
    </rPh>
    <rPh sb="163" eb="166">
      <t>クリイレキン</t>
    </rPh>
    <rPh sb="167" eb="169">
      <t>ゲンショウ</t>
    </rPh>
    <rPh sb="171" eb="173">
      <t>ケイエイ</t>
    </rPh>
    <rPh sb="174" eb="177">
      <t>ケンゼンカ</t>
    </rPh>
    <rPh sb="178" eb="17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</si>
</sst>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AC-4EE4-9E60-AC3F4D0F4C6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5AC-4EE4-9E60-AC3F4D0F4C6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34.479999999999997</c:v>
                </c:pt>
              </c:numCache>
            </c:numRef>
          </c:val>
          <c:extLst>
            <c:ext xmlns:c16="http://schemas.microsoft.com/office/drawing/2014/chart" uri="{C3380CC4-5D6E-409C-BE32-E72D297353CC}">
              <c16:uniqueId val="{00000000-A848-4DF3-A48D-8841B20989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A848-4DF3-A48D-8841B20989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331-4BD1-92B0-2734EA8FBA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9331-4BD1-92B0-2734EA8FBA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113.62</c:v>
                </c:pt>
              </c:numCache>
            </c:numRef>
          </c:val>
          <c:extLst>
            <c:ext xmlns:c16="http://schemas.microsoft.com/office/drawing/2014/chart" uri="{C3380CC4-5D6E-409C-BE32-E72D297353CC}">
              <c16:uniqueId val="{00000000-700B-4E8B-A10C-8C2A32734C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700B-4E8B-A10C-8C2A32734C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23.75</c:v>
                </c:pt>
              </c:numCache>
            </c:numRef>
          </c:val>
          <c:extLst>
            <c:ext xmlns:c16="http://schemas.microsoft.com/office/drawing/2014/chart" uri="{C3380CC4-5D6E-409C-BE32-E72D297353CC}">
              <c16:uniqueId val="{00000000-3431-46A3-96D5-DC1938074D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3431-46A3-96D5-DC1938074D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D1-4309-B010-525F33E933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AD1-4309-B010-525F33E933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238-48D6-9091-8EEA382C9E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A238-48D6-9091-8EEA382C9E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153.72</c:v>
                </c:pt>
              </c:numCache>
            </c:numRef>
          </c:val>
          <c:extLst>
            <c:ext xmlns:c16="http://schemas.microsoft.com/office/drawing/2014/chart" uri="{C3380CC4-5D6E-409C-BE32-E72D297353CC}">
              <c16:uniqueId val="{00000000-4A7B-4B2C-A44D-1D29035295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4A7B-4B2C-A44D-1D29035295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705.72</c:v>
                </c:pt>
              </c:numCache>
            </c:numRef>
          </c:val>
          <c:extLst>
            <c:ext xmlns:c16="http://schemas.microsoft.com/office/drawing/2014/chart" uri="{C3380CC4-5D6E-409C-BE32-E72D297353CC}">
              <c16:uniqueId val="{00000000-5DA2-4FF8-8EDD-4005030289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5DA2-4FF8-8EDD-4005030289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24.2</c:v>
                </c:pt>
              </c:numCache>
            </c:numRef>
          </c:val>
          <c:extLst>
            <c:ext xmlns:c16="http://schemas.microsoft.com/office/drawing/2014/chart" uri="{C3380CC4-5D6E-409C-BE32-E72D297353CC}">
              <c16:uniqueId val="{00000000-65CB-455A-9AEA-AEC43FE593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65CB-455A-9AEA-AEC43FE593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609.34</c:v>
                </c:pt>
              </c:numCache>
            </c:numRef>
          </c:val>
          <c:extLst>
            <c:ext xmlns:c16="http://schemas.microsoft.com/office/drawing/2014/chart" uri="{C3380CC4-5D6E-409C-BE32-E72D297353CC}">
              <c16:uniqueId val="{00000000-47F5-4A47-84D7-EA19A5B4A8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47F5-4A47-84D7-EA19A5B4A8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大阪府　豊能町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L2</v>
      </c>
      <c r="X8" s="39"/>
      <c r="Y8" s="39"/>
      <c r="Z8" s="39"/>
      <c r="AA8" s="39"/>
      <c r="AB8" s="39"/>
      <c r="AC8" s="39"/>
      <c r="AD8" s="40" t="str">
        <f>データ!$M$6</f>
        <v>非設置</v>
      </c>
      <c r="AE8" s="40"/>
      <c r="AF8" s="40"/>
      <c r="AG8" s="40"/>
      <c r="AH8" s="40"/>
      <c r="AI8" s="40"/>
      <c r="AJ8" s="40"/>
      <c r="AK8" s="3"/>
      <c r="AL8" s="41">
        <f>データ!S6</f>
        <v>17804</v>
      </c>
      <c r="AM8" s="41"/>
      <c r="AN8" s="41"/>
      <c r="AO8" s="41"/>
      <c r="AP8" s="41"/>
      <c r="AQ8" s="41"/>
      <c r="AR8" s="41"/>
      <c r="AS8" s="41"/>
      <c r="AT8" s="34">
        <f>データ!T6</f>
        <v>34.340000000000003</v>
      </c>
      <c r="AU8" s="34"/>
      <c r="AV8" s="34"/>
      <c r="AW8" s="34"/>
      <c r="AX8" s="34"/>
      <c r="AY8" s="34"/>
      <c r="AZ8" s="34"/>
      <c r="BA8" s="34"/>
      <c r="BB8" s="34">
        <f>データ!U6</f>
        <v>518.46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44.76</v>
      </c>
      <c r="J10" s="34"/>
      <c r="K10" s="34"/>
      <c r="L10" s="34"/>
      <c r="M10" s="34"/>
      <c r="N10" s="34"/>
      <c r="O10" s="34"/>
      <c r="P10" s="34">
        <f>データ!P6</f>
        <v>100</v>
      </c>
      <c r="Q10" s="34"/>
      <c r="R10" s="34"/>
      <c r="S10" s="34"/>
      <c r="T10" s="34"/>
      <c r="U10" s="34"/>
      <c r="V10" s="34"/>
      <c r="W10" s="34">
        <f>データ!Q6</f>
        <v>100</v>
      </c>
      <c r="X10" s="34"/>
      <c r="Y10" s="34"/>
      <c r="Z10" s="34"/>
      <c r="AA10" s="34"/>
      <c r="AB10" s="34"/>
      <c r="AC10" s="34"/>
      <c r="AD10" s="41">
        <f>データ!R6</f>
        <v>3000</v>
      </c>
      <c r="AE10" s="41"/>
      <c r="AF10" s="41"/>
      <c r="AG10" s="41"/>
      <c r="AH10" s="41"/>
      <c r="AI10" s="41"/>
      <c r="AJ10" s="41"/>
      <c r="AK10" s="2"/>
      <c r="AL10" s="41">
        <f>データ!V6</f>
        <v>124</v>
      </c>
      <c r="AM10" s="41"/>
      <c r="AN10" s="41"/>
      <c r="AO10" s="41"/>
      <c r="AP10" s="41"/>
      <c r="AQ10" s="41"/>
      <c r="AR10" s="41"/>
      <c r="AS10" s="41"/>
      <c r="AT10" s="34">
        <f>データ!W6</f>
        <v>0.27</v>
      </c>
      <c r="AU10" s="34"/>
      <c r="AV10" s="34"/>
      <c r="AW10" s="34"/>
      <c r="AX10" s="34"/>
      <c r="AY10" s="34"/>
      <c r="AZ10" s="34"/>
      <c r="BA10" s="34"/>
      <c r="BB10" s="34">
        <f>データ!X6</f>
        <v>459.26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rEWUwdhbubMi+QqmhFpoF9+nz8OxbKLHXO7VQoH8cOEu39PhX3DE651fvvpLFTFr+2R7Q1iF9Be61O7cs8IWTw==" saltValue="g7jaFjUWhKUx7E+uLDrQT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273210</v>
      </c>
      <c r="D6" s="19">
        <f t="shared" si="3"/>
        <v>46</v>
      </c>
      <c r="E6" s="19">
        <f t="shared" si="3"/>
        <v>18</v>
      </c>
      <c r="F6" s="19">
        <f t="shared" si="3"/>
        <v>1</v>
      </c>
      <c r="G6" s="19">
        <f t="shared" si="3"/>
        <v>0</v>
      </c>
      <c r="H6" s="19" t="str">
        <f t="shared" si="3"/>
        <v>大阪府　豊能町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44.76</v>
      </c>
      <c r="P6" s="20">
        <f t="shared" si="3"/>
        <v>100</v>
      </c>
      <c r="Q6" s="20">
        <f t="shared" si="3"/>
        <v>100</v>
      </c>
      <c r="R6" s="20">
        <f t="shared" si="3"/>
        <v>3000</v>
      </c>
      <c r="S6" s="20">
        <f t="shared" si="3"/>
        <v>17804</v>
      </c>
      <c r="T6" s="20">
        <f t="shared" si="3"/>
        <v>34.340000000000003</v>
      </c>
      <c r="U6" s="20">
        <f t="shared" si="3"/>
        <v>518.46</v>
      </c>
      <c r="V6" s="20">
        <f t="shared" si="3"/>
        <v>124</v>
      </c>
      <c r="W6" s="20">
        <f t="shared" si="3"/>
        <v>0.27</v>
      </c>
      <c r="X6" s="20">
        <f t="shared" si="3"/>
        <v>459.26</v>
      </c>
      <c r="Y6" s="21" t="str">
        <f>IF(Y7="",NA(),Y7)</f>
        <v>-</v>
      </c>
      <c r="Z6" s="21" t="str">
        <f t="shared" ref="Z6:AH6" si="4">IF(Z7="",NA(),Z7)</f>
        <v>-</v>
      </c>
      <c r="AA6" s="21" t="str">
        <f t="shared" si="4"/>
        <v>-</v>
      </c>
      <c r="AB6" s="21" t="str">
        <f t="shared" si="4"/>
        <v>-</v>
      </c>
      <c r="AC6" s="21">
        <f t="shared" si="4"/>
        <v>113.62</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153.72</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705.72</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24.2</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609.34</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34.479999999999997</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23.75</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273210</v>
      </c>
      <c r="D7" s="23">
        <v>46</v>
      </c>
      <c r="E7" s="23">
        <v>18</v>
      </c>
      <c r="F7" s="23">
        <v>1</v>
      </c>
      <c r="G7" s="23">
        <v>0</v>
      </c>
      <c r="H7" s="23" t="s">
        <v>96</v>
      </c>
      <c r="I7" s="23" t="s">
        <v>97</v>
      </c>
      <c r="J7" s="23" t="s">
        <v>98</v>
      </c>
      <c r="K7" s="23" t="s">
        <v>99</v>
      </c>
      <c r="L7" s="23" t="s">
        <v>100</v>
      </c>
      <c r="M7" s="23" t="s">
        <v>101</v>
      </c>
      <c r="N7" s="24" t="s">
        <v>102</v>
      </c>
      <c r="O7" s="24">
        <v>44.76</v>
      </c>
      <c r="P7" s="24">
        <v>100</v>
      </c>
      <c r="Q7" s="24">
        <v>100</v>
      </c>
      <c r="R7" s="24">
        <v>3000</v>
      </c>
      <c r="S7" s="24">
        <v>17804</v>
      </c>
      <c r="T7" s="24">
        <v>34.340000000000003</v>
      </c>
      <c r="U7" s="24">
        <v>518.46</v>
      </c>
      <c r="V7" s="24">
        <v>124</v>
      </c>
      <c r="W7" s="24">
        <v>0.27</v>
      </c>
      <c r="X7" s="24">
        <v>459.26</v>
      </c>
      <c r="Y7" s="24" t="s">
        <v>102</v>
      </c>
      <c r="Z7" s="24" t="s">
        <v>102</v>
      </c>
      <c r="AA7" s="24" t="s">
        <v>102</v>
      </c>
      <c r="AB7" s="24" t="s">
        <v>102</v>
      </c>
      <c r="AC7" s="24">
        <v>113.62</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153.72</v>
      </c>
      <c r="AZ7" s="24" t="s">
        <v>102</v>
      </c>
      <c r="BA7" s="24" t="s">
        <v>102</v>
      </c>
      <c r="BB7" s="24" t="s">
        <v>102</v>
      </c>
      <c r="BC7" s="24" t="s">
        <v>102</v>
      </c>
      <c r="BD7" s="24">
        <v>113.41</v>
      </c>
      <c r="BE7" s="24">
        <v>114.26</v>
      </c>
      <c r="BF7" s="24" t="s">
        <v>102</v>
      </c>
      <c r="BG7" s="24" t="s">
        <v>102</v>
      </c>
      <c r="BH7" s="24" t="s">
        <v>102</v>
      </c>
      <c r="BI7" s="24" t="s">
        <v>102</v>
      </c>
      <c r="BJ7" s="24">
        <v>705.72</v>
      </c>
      <c r="BK7" s="24" t="s">
        <v>102</v>
      </c>
      <c r="BL7" s="24" t="s">
        <v>102</v>
      </c>
      <c r="BM7" s="24" t="s">
        <v>102</v>
      </c>
      <c r="BN7" s="24" t="s">
        <v>102</v>
      </c>
      <c r="BO7" s="24">
        <v>950.64</v>
      </c>
      <c r="BP7" s="24">
        <v>876.32</v>
      </c>
      <c r="BQ7" s="24" t="s">
        <v>102</v>
      </c>
      <c r="BR7" s="24" t="s">
        <v>102</v>
      </c>
      <c r="BS7" s="24" t="s">
        <v>102</v>
      </c>
      <c r="BT7" s="24" t="s">
        <v>102</v>
      </c>
      <c r="BU7" s="24">
        <v>24.2</v>
      </c>
      <c r="BV7" s="24" t="s">
        <v>102</v>
      </c>
      <c r="BW7" s="24" t="s">
        <v>102</v>
      </c>
      <c r="BX7" s="24" t="s">
        <v>102</v>
      </c>
      <c r="BY7" s="24" t="s">
        <v>102</v>
      </c>
      <c r="BZ7" s="24">
        <v>38.549999999999997</v>
      </c>
      <c r="CA7" s="24">
        <v>39.479999999999997</v>
      </c>
      <c r="CB7" s="24" t="s">
        <v>102</v>
      </c>
      <c r="CC7" s="24" t="s">
        <v>102</v>
      </c>
      <c r="CD7" s="24" t="s">
        <v>102</v>
      </c>
      <c r="CE7" s="24" t="s">
        <v>102</v>
      </c>
      <c r="CF7" s="24">
        <v>609.34</v>
      </c>
      <c r="CG7" s="24" t="s">
        <v>102</v>
      </c>
      <c r="CH7" s="24" t="s">
        <v>102</v>
      </c>
      <c r="CI7" s="24" t="s">
        <v>102</v>
      </c>
      <c r="CJ7" s="24" t="s">
        <v>102</v>
      </c>
      <c r="CK7" s="24">
        <v>391.34</v>
      </c>
      <c r="CL7" s="24">
        <v>390.09</v>
      </c>
      <c r="CM7" s="24" t="s">
        <v>102</v>
      </c>
      <c r="CN7" s="24" t="s">
        <v>102</v>
      </c>
      <c r="CO7" s="24" t="s">
        <v>102</v>
      </c>
      <c r="CP7" s="24" t="s">
        <v>102</v>
      </c>
      <c r="CQ7" s="24">
        <v>34.479999999999997</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23.75</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立川哲也</cp:lastModifiedBy>
  <cp:lastPrinted>2026-01-15T05:57:09Z</cp:lastPrinted>
  <dcterms:created xsi:type="dcterms:W3CDTF">2025-12-23T06:33:25Z</dcterms:created>
  <dcterms:modified xsi:type="dcterms:W3CDTF">2026-04-13T05:25:51Z</dcterms:modified>
  <cp:category/>
</cp:coreProperties>
</file>