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上下水道\上下水道課G\下水会計\●市町村課\●経営比較分析表\R5\経営比較分析表　資料\【経営比較分析表】提出分\"/>
    </mc:Choice>
  </mc:AlternateContent>
  <xr:revisionPtr revIDLastSave="0" documentId="13_ncr:1_{6DBE9928-35C0-4650-B0C0-E796FEC5A73E}" xr6:coauthVersionLast="47" xr6:coauthVersionMax="47" xr10:uidLastSave="{00000000-0000-0000-0000-000000000000}"/>
  <workbookProtection workbookAlgorithmName="SHA-512" workbookHashValue="d4ODaItpGqL0nae0M99ydz2zOfFYsbX/1kkyNXbz0gYvqaUDkXEy4G3vo97mqRZb6YFjGzhEP+yapNzJlm6TOA==" workbookSaltValue="RvZgMou+JeXyJmHAze5o+g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I10" i="4"/>
</calcChain>
</file>

<file path=xl/sharedStrings.xml><?xml version="1.0" encoding="utf-8"?>
<sst xmlns="http://schemas.openxmlformats.org/spreadsheetml/2006/main" count="241" uniqueCount="120">
  <si>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</si>
  <si>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</si>
  <si>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</si>
  <si>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</si>
  <si>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</si>
  <si>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</si>
  <si>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</si>
  <si>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</si>
  <si>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</si>
  <si>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</si>
  <si>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</si>
  <si>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</si>
  <si>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</si>
  <si>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</si>
  <si>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</si>
  <si>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</si>
  <si>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</si>
  <si>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</si>
  <si>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</si>
  <si>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</si>
  <si>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</si>
  <si>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</si>
  <si>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</si>
  <si>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</si>
  <si>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</si>
  <si>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</si>
  <si>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</si>
  <si>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</si>
  <si>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</si>
  <si>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</si>
  <si>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</si>
  <si>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</si>
  <si>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</si>
  <si>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</si>
  <si>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</si>
  <si>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</si>
  <si>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</si>
  <si>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</si>
  <si>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</si>
  <si>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</si>
  <si>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</si>
  <si>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</si>
  <si>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</si>
  <si>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</si>
  <si>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</si>
  <si>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</si>
  <si>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</si>
  <si>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</si>
  <si>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</si>
  <si>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</si>
  <si>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</si>
  <si>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</si>
  <si>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</si>
  <si>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</si>
  <si>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</si>
  <si>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</si>
  <si>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</si>
  <si>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</si>
  <si>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</si>
  <si>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</si>
  <si>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</si>
  <si>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</si>
  <si>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</si>
  <si>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</si>
  <si>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</si>
  <si>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</si>
  <si>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</si>
  <si>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</si>
  <si>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</si>
  <si>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</si>
  <si>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</si>
  <si>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</si>
  <si>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</si>
  <si>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</si>
  <si>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</si>
  <si>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</si>
  <si>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</si>
  <si>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</si>
  <si>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</si>
  <si>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</si>
  <si>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</si>
  <si>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</si>
  <si>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</si>
  <si>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</si>
  <si>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</si>
  <si>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</si>
  <si>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</si>
  <si>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</si>
  <si>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</si>
  <si>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</si>
  <si>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</si>
  <si>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</si>
  <si>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</si>
  <si>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</si>
  <si>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</si>
  <si>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</si>
  <si>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</si>
  <si>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</si>
  <si>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</si>
  <si>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豊能町</t>
  </si>
  <si>
    <t>法非適用</t>
  </si>
  <si>
    <t>下水道事業</t>
  </si>
  <si>
    <t>公共下水道</t>
  </si>
  <si>
    <t>Cb1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</si>
  <si>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</si>
  <si>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</si>
  <si>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</si>
  <si>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</si>
  <si>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</si>
  <si>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</si>
  <si>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</si>
  <si>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</si>
  <si>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</si>
  <si>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</si>
  <si>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</si>
  <si>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</si>
  <si>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</si>
  <si>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平成27年4月1日に料金改定を行い、一般会計繰入金に頼らないよう経営改善を行ったので、当面の間、黒字経営が見込まれる。
　類似団体平均値に比べ、汚水処理原価は低く、経費回収率は高いことから、経営の効率性は比較的高いとみている。しかし、人口減少による料金収入の減少や老朽化対策が課題である。ストックマネジメント計画による管渠の調査を行い、その調査結果に基づいて、計画的な修繕や改良を実施する。</t>
    <phoneticPr fontId="4"/>
  </si>
  <si>
    <t xml:space="preserve"> 収益的収支比率は100%を上回る水準を維持している。
　また企業債残高対事業規模比率は、下水道の敷設が終了し新たな起債が減少傾向にあるため、類似団体平均や全国平均を下回っている。
　平成27年4月1日の料金改定以降、経費回収率は100％を超える水準を維持しており、類似団体平均や全国平均を上回っている。汚水処理原価についても、類似団体平均や全国平均より低い値で推移している。
　水洗化率は100％となっており、汚水処理を適正に行っている。
　なお、施設利用率については、単独処理場を設置していないので、当該数値を計上していない。</t>
    <phoneticPr fontId="4"/>
  </si>
  <si>
    <t>　老朽化の目安となる50年が近づいているため、老朽化が進んでいる箇所の割合が増加してきている。年0.2％の改善率を目安として、全延長について管渠の改善修繕事業を実施していく。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</si>
</sst>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0.19</c:v>
                </c:pt>
                <c:pt idx="1">
                  <c:v>0</c:v>
                </c:pt>
                <c:pt idx="2" formatCode="#,##0.00;&quot;△&quot;#,##0.00;&quot;-&quot;">
                  <c:v>7.0000000000000007E-2</c:v>
                </c:pt>
                <c:pt idx="3">
                  <c:v>0</c:v>
                </c:pt>
                <c:pt idx="4" formatCode="#,##0.00;&quot;△&quot;#,##0.00;&quot;-&quot;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A-498A-8E02-DCCA951B0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0.28999999999999998</c:v>
                </c:pt>
                <c:pt idx="1">
                  <c:v>0.13</c:v>
                </c:pt>
                <c:pt idx="2">
                  <c:v>0.19</c:v>
                </c:pt>
                <c:pt idx="3">
                  <c:v>0.15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A-498A-8E02-DCCA951B0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202-B598-C719D437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55.46</c:v>
                </c:pt>
                <c:pt idx="1">
                  <c:v>55.73</c:v>
                </c:pt>
                <c:pt idx="2">
                  <c:v>58.12</c:v>
                </c:pt>
                <c:pt idx="3">
                  <c:v>58.14</c:v>
                </c:pt>
                <c:pt idx="4">
                  <c:v>58.55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8-4202-B598-C719D437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5-45FD-A977-CBE5343B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92.45</c:v>
                </c:pt>
                <c:pt idx="1">
                  <c:v>92.45</c:v>
                </c:pt>
                <c:pt idx="2">
                  <c:v>92.55</c:v>
                </c:pt>
                <c:pt idx="3">
                  <c:v>92.44</c:v>
                </c:pt>
                <c:pt idx="4">
                  <c:v>91.97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5-45FD-A977-CBE5343B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111.53</c:v>
                </c:pt>
                <c:pt idx="1">
                  <c:v>118.12</c:v>
                </c:pt>
                <c:pt idx="2">
                  <c:v>121.24</c:v>
                </c:pt>
                <c:pt idx="3">
                  <c:v>122.46</c:v>
                </c:pt>
                <c:pt idx="4">
                  <c:v>123.1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4-430A-A97D-BE54C2D7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4-430A-A97D-BE54C2D7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C-4B14-B325-EE578499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C-4B14-B325-EE578499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A-4CEE-BDEF-0B0BC546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A-4CEE-BDEF-0B0BC546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F-449E-93CE-E96AE0AE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F-449E-93CE-E96AE0AE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B-4ED3-BC76-06056754B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B-4ED3-BC76-06056754B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270.17</c:v>
                </c:pt>
                <c:pt idx="1">
                  <c:v>273.52999999999997</c:v>
                </c:pt>
                <c:pt idx="2">
                  <c:v>244.21</c:v>
                </c:pt>
                <c:pt idx="3">
                  <c:v>243.21</c:v>
                </c:pt>
                <c:pt idx="4">
                  <c:v>235.38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6-4EBB-8E9F-75F7EC97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978.87</c:v>
                </c:pt>
                <c:pt idx="1">
                  <c:v>917.44</c:v>
                </c:pt>
                <c:pt idx="2">
                  <c:v>856.88</c:v>
                </c:pt>
                <c:pt idx="3">
                  <c:v>799.49</c:v>
                </c:pt>
                <c:pt idx="4">
                  <c:v>863.92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6-4EBB-8E9F-75F7EC97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103.8</c:v>
                </c:pt>
                <c:pt idx="1">
                  <c:v>109.17</c:v>
                </c:pt>
                <c:pt idx="2">
                  <c:v>115.86</c:v>
                </c:pt>
                <c:pt idx="3">
                  <c:v>113.97</c:v>
                </c:pt>
                <c:pt idx="4">
                  <c:v>116.78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B-4658-B365-7F8AEE80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85.9</c:v>
                </c:pt>
                <c:pt idx="1">
                  <c:v>85.34</c:v>
                </c:pt>
                <c:pt idx="2">
                  <c:v>89.01</c:v>
                </c:pt>
                <c:pt idx="3">
                  <c:v>89.09</c:v>
                </c:pt>
                <c:pt idx="4">
                  <c:v>87.28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B-4658-B365-7F8AEE80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132.69</c:v>
                </c:pt>
                <c:pt idx="1">
                  <c:v>132.4</c:v>
                </c:pt>
                <c:pt idx="2">
                  <c:v>133.63</c:v>
                </c:pt>
                <c:pt idx="3">
                  <c:v>129.44</c:v>
                </c:pt>
                <c:pt idx="4">
                  <c:v>125.36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8-4139-B5F9-D658A947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148.41999999999999</c:v>
                </c:pt>
                <c:pt idx="1">
                  <c:v>149.27000000000001</c:v>
                </c:pt>
                <c:pt idx="2">
                  <c:v>147.08000000000001</c:v>
                </c:pt>
                <c:pt idx="3">
                  <c:v>142.76</c:v>
                </c:pt>
                <c:pt idx="4">
                  <c:v>145.58000000000001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8-4139-B5F9-D658A947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H37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大阪府　豊能町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Cb1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18526</v>
      </c>
      <c r="AM8" s="45"/>
      <c r="AN8" s="45"/>
      <c r="AO8" s="45"/>
      <c r="AP8" s="45"/>
      <c r="AQ8" s="45"/>
      <c r="AR8" s="45"/>
      <c r="AS8" s="45"/>
      <c r="AT8" s="46">
        <f>データ!T6</f>
        <v>34.340000000000003</v>
      </c>
      <c r="AU8" s="46"/>
      <c r="AV8" s="46"/>
      <c r="AW8" s="46"/>
      <c r="AX8" s="46"/>
      <c r="AY8" s="46"/>
      <c r="AZ8" s="46"/>
      <c r="BA8" s="46"/>
      <c r="BB8" s="46">
        <f>データ!U6</f>
        <v>539.49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90.44</v>
      </c>
      <c r="Q10" s="46"/>
      <c r="R10" s="46"/>
      <c r="S10" s="46"/>
      <c r="T10" s="46"/>
      <c r="U10" s="46"/>
      <c r="V10" s="46"/>
      <c r="W10" s="46">
        <f>データ!Q6</f>
        <v>79.36</v>
      </c>
      <c r="X10" s="46"/>
      <c r="Y10" s="46"/>
      <c r="Z10" s="46"/>
      <c r="AA10" s="46"/>
      <c r="AB10" s="46"/>
      <c r="AC10" s="46"/>
      <c r="AD10" s="45">
        <f>データ!R6</f>
        <v>2530</v>
      </c>
      <c r="AE10" s="45"/>
      <c r="AF10" s="45"/>
      <c r="AG10" s="45"/>
      <c r="AH10" s="45"/>
      <c r="AI10" s="45"/>
      <c r="AJ10" s="45"/>
      <c r="AK10" s="2"/>
      <c r="AL10" s="45">
        <f>データ!V6</f>
        <v>16620</v>
      </c>
      <c r="AM10" s="45"/>
      <c r="AN10" s="45"/>
      <c r="AO10" s="45"/>
      <c r="AP10" s="45"/>
      <c r="AQ10" s="45"/>
      <c r="AR10" s="45"/>
      <c r="AS10" s="45"/>
      <c r="AT10" s="46">
        <f>データ!W6</f>
        <v>3.15</v>
      </c>
      <c r="AU10" s="46"/>
      <c r="AV10" s="46"/>
      <c r="AW10" s="46"/>
      <c r="AX10" s="46"/>
      <c r="AY10" s="46"/>
      <c r="AZ10" s="46"/>
      <c r="BA10" s="46"/>
      <c r="BB10" s="46">
        <f>データ!X6</f>
        <v>5276.19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119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【652.82】</v>
      </c>
      <c r="I86" s="12" t="str">
        <f>データ!CA6</f>
        <v>【97.61】</v>
      </c>
      <c r="J86" s="12" t="str">
        <f>データ!CL6</f>
        <v>【138.29】</v>
      </c>
      <c r="K86" s="12" t="str">
        <f>データ!CW6</f>
        <v>【59.10】</v>
      </c>
      <c r="L86" s="12" t="str">
        <f>データ!DH6</f>
        <v>【95.82】</v>
      </c>
      <c r="M86" s="12" t="s">
        <v>44</v>
      </c>
      <c r="N86" s="12" t="s">
        <v>45</v>
      </c>
      <c r="O86" s="12" t="str">
        <f>データ!EO6</f>
        <v>【0.23】</v>
      </c>
    </row>
  </sheetData>
  <sheetProtection algorithmName="SHA-512" hashValue="p8au7jAKByRU71wKEfaSQvKcK6j6Xgbd3/g2BXFS5cumRISFAWrQllyrF+RTMoVvkwHuZuT8xs/cH9iHFhDflg==" saltValue="2UviGqITvKG8Yy6IpM+uD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273210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豊能町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Cb1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90.44</v>
      </c>
      <c r="Q6" s="20">
        <f t="shared" si="3"/>
        <v>79.36</v>
      </c>
      <c r="R6" s="20">
        <f t="shared" si="3"/>
        <v>2530</v>
      </c>
      <c r="S6" s="20">
        <f t="shared" si="3"/>
        <v>18526</v>
      </c>
      <c r="T6" s="20">
        <f t="shared" si="3"/>
        <v>34.340000000000003</v>
      </c>
      <c r="U6" s="20">
        <f t="shared" si="3"/>
        <v>539.49</v>
      </c>
      <c r="V6" s="20">
        <f t="shared" si="3"/>
        <v>16620</v>
      </c>
      <c r="W6" s="20">
        <f t="shared" si="3"/>
        <v>3.15</v>
      </c>
      <c r="X6" s="20">
        <f t="shared" si="3"/>
        <v>5276.19</v>
      </c>
      <c r="Y6" s="21">
        <f>IF(Y7="",NA(),Y7)</f>
        <v>111.53</v>
      </c>
      <c r="Z6" s="21">
        <f t="shared" ref="Z6:AH6" si="4">IF(Z7="",NA(),Z7)</f>
        <v>118.12</v>
      </c>
      <c r="AA6" s="21">
        <f t="shared" si="4"/>
        <v>121.24</v>
      </c>
      <c r="AB6" s="21">
        <f t="shared" si="4"/>
        <v>122.46</v>
      </c>
      <c r="AC6" s="21">
        <f t="shared" si="4"/>
        <v>123.1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270.17</v>
      </c>
      <c r="BG6" s="21">
        <f t="shared" ref="BG6:BO6" si="7">IF(BG7="",NA(),BG7)</f>
        <v>273.52999999999997</v>
      </c>
      <c r="BH6" s="21">
        <f t="shared" si="7"/>
        <v>244.21</v>
      </c>
      <c r="BI6" s="21">
        <f t="shared" si="7"/>
        <v>243.21</v>
      </c>
      <c r="BJ6" s="21">
        <f t="shared" si="7"/>
        <v>235.38</v>
      </c>
      <c r="BK6" s="21">
        <f t="shared" si="7"/>
        <v>978.87</v>
      </c>
      <c r="BL6" s="21">
        <f t="shared" si="7"/>
        <v>917.44</v>
      </c>
      <c r="BM6" s="21">
        <f t="shared" si="7"/>
        <v>856.88</v>
      </c>
      <c r="BN6" s="21">
        <f t="shared" si="7"/>
        <v>799.49</v>
      </c>
      <c r="BO6" s="21">
        <f t="shared" si="7"/>
        <v>863.92</v>
      </c>
      <c r="BP6" s="20" t="str">
        <f>IF(BP7="","",IF(BP7="-","【-】","【"&amp;SUBSTITUTE(TEXT(BP7,"#,##0.00"),"-","△")&amp;"】"))</f>
        <v>【652.82】</v>
      </c>
      <c r="BQ6" s="21">
        <f>IF(BQ7="",NA(),BQ7)</f>
        <v>103.8</v>
      </c>
      <c r="BR6" s="21">
        <f t="shared" ref="BR6:BZ6" si="8">IF(BR7="",NA(),BR7)</f>
        <v>109.17</v>
      </c>
      <c r="BS6" s="21">
        <f t="shared" si="8"/>
        <v>115.86</v>
      </c>
      <c r="BT6" s="21">
        <f t="shared" si="8"/>
        <v>113.97</v>
      </c>
      <c r="BU6" s="21">
        <f t="shared" si="8"/>
        <v>116.78</v>
      </c>
      <c r="BV6" s="21">
        <f t="shared" si="8"/>
        <v>85.9</v>
      </c>
      <c r="BW6" s="21">
        <f t="shared" si="8"/>
        <v>85.34</v>
      </c>
      <c r="BX6" s="21">
        <f t="shared" si="8"/>
        <v>89.01</v>
      </c>
      <c r="BY6" s="21">
        <f t="shared" si="8"/>
        <v>89.09</v>
      </c>
      <c r="BZ6" s="21">
        <f t="shared" si="8"/>
        <v>87.28</v>
      </c>
      <c r="CA6" s="20" t="str">
        <f>IF(CA7="","",IF(CA7="-","【-】","【"&amp;SUBSTITUTE(TEXT(CA7,"#,##0.00"),"-","△")&amp;"】"))</f>
        <v>【97.61】</v>
      </c>
      <c r="CB6" s="21">
        <f>IF(CB7="",NA(),CB7)</f>
        <v>132.69</v>
      </c>
      <c r="CC6" s="21">
        <f t="shared" ref="CC6:CK6" si="9">IF(CC7="",NA(),CC7)</f>
        <v>132.4</v>
      </c>
      <c r="CD6" s="21">
        <f t="shared" si="9"/>
        <v>133.63</v>
      </c>
      <c r="CE6" s="21">
        <f t="shared" si="9"/>
        <v>129.44</v>
      </c>
      <c r="CF6" s="21">
        <f t="shared" si="9"/>
        <v>125.36</v>
      </c>
      <c r="CG6" s="21">
        <f t="shared" si="9"/>
        <v>148.41999999999999</v>
      </c>
      <c r="CH6" s="21">
        <f t="shared" si="9"/>
        <v>149.27000000000001</v>
      </c>
      <c r="CI6" s="21">
        <f t="shared" si="9"/>
        <v>147.08000000000001</v>
      </c>
      <c r="CJ6" s="21">
        <f t="shared" si="9"/>
        <v>142.76</v>
      </c>
      <c r="CK6" s="21">
        <f t="shared" si="9"/>
        <v>145.58000000000001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55.46</v>
      </c>
      <c r="CS6" s="21">
        <f t="shared" si="10"/>
        <v>55.73</v>
      </c>
      <c r="CT6" s="21">
        <f t="shared" si="10"/>
        <v>58.12</v>
      </c>
      <c r="CU6" s="21">
        <f t="shared" si="10"/>
        <v>58.14</v>
      </c>
      <c r="CV6" s="21">
        <f t="shared" si="10"/>
        <v>58.55</v>
      </c>
      <c r="CW6" s="20" t="str">
        <f>IF(CW7="","",IF(CW7="-","【-】","【"&amp;SUBSTITUTE(TEXT(CW7,"#,##0.00"),"-","△")&amp;"】"))</f>
        <v>【59.10】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92.45</v>
      </c>
      <c r="DD6" s="21">
        <f t="shared" si="11"/>
        <v>92.45</v>
      </c>
      <c r="DE6" s="21">
        <f t="shared" si="11"/>
        <v>92.55</v>
      </c>
      <c r="DF6" s="21">
        <f t="shared" si="11"/>
        <v>92.44</v>
      </c>
      <c r="DG6" s="21">
        <f t="shared" si="11"/>
        <v>91.97</v>
      </c>
      <c r="DH6" s="20" t="str">
        <f>IF(DH7="","",IF(DH7="-","【-】","【"&amp;SUBSTITUTE(TEXT(DH7,"#,##0.00"),"-","△")&amp;"】"))</f>
        <v>【95.82】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>
        <f>IF(EE7="",NA(),EE7)</f>
        <v>0.19</v>
      </c>
      <c r="EF6" s="20">
        <f t="shared" ref="EF6:EN6" si="14">IF(EF7="",NA(),EF7)</f>
        <v>0</v>
      </c>
      <c r="EG6" s="21">
        <f t="shared" si="14"/>
        <v>7.0000000000000007E-2</v>
      </c>
      <c r="EH6" s="20">
        <f t="shared" si="14"/>
        <v>0</v>
      </c>
      <c r="EI6" s="21">
        <f t="shared" si="14"/>
        <v>0.02</v>
      </c>
      <c r="EJ6" s="21">
        <f t="shared" si="14"/>
        <v>0.28999999999999998</v>
      </c>
      <c r="EK6" s="21">
        <f t="shared" si="14"/>
        <v>0.13</v>
      </c>
      <c r="EL6" s="21">
        <f t="shared" si="14"/>
        <v>0.19</v>
      </c>
      <c r="EM6" s="21">
        <f t="shared" si="14"/>
        <v>0.15</v>
      </c>
      <c r="EN6" s="21">
        <f t="shared" si="14"/>
        <v>0.12</v>
      </c>
      <c r="EO6" s="20" t="str">
        <f>IF(EO7="","",IF(EO7="-","【-】","【"&amp;SUBSTITUTE(TEXT(EO7,"#,##0.00"),"-","△")&amp;"】"))</f>
        <v>【0.23】</v>
      </c>
    </row>
    <row r="7" spans="1:145" s="22" customFormat="1" x14ac:dyDescent="0.15">
      <c r="A7" s="14"/>
      <c r="B7" s="23">
        <v>2022</v>
      </c>
      <c r="C7" s="23">
        <v>273210</v>
      </c>
      <c r="D7" s="23">
        <v>47</v>
      </c>
      <c r="E7" s="23">
        <v>17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90.44</v>
      </c>
      <c r="Q7" s="24">
        <v>79.36</v>
      </c>
      <c r="R7" s="24">
        <v>2530</v>
      </c>
      <c r="S7" s="24">
        <v>18526</v>
      </c>
      <c r="T7" s="24">
        <v>34.340000000000003</v>
      </c>
      <c r="U7" s="24">
        <v>539.49</v>
      </c>
      <c r="V7" s="24">
        <v>16620</v>
      </c>
      <c r="W7" s="24">
        <v>3.15</v>
      </c>
      <c r="X7" s="24">
        <v>5276.19</v>
      </c>
      <c r="Y7" s="24">
        <v>111.53</v>
      </c>
      <c r="Z7" s="24">
        <v>118.12</v>
      </c>
      <c r="AA7" s="24">
        <v>121.24</v>
      </c>
      <c r="AB7" s="24">
        <v>122.46</v>
      </c>
      <c r="AC7" s="24">
        <v>123.1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270.17</v>
      </c>
      <c r="BG7" s="24">
        <v>273.52999999999997</v>
      </c>
      <c r="BH7" s="24">
        <v>244.21</v>
      </c>
      <c r="BI7" s="24">
        <v>243.21</v>
      </c>
      <c r="BJ7" s="24">
        <v>235.38</v>
      </c>
      <c r="BK7" s="24">
        <v>978.87</v>
      </c>
      <c r="BL7" s="24">
        <v>917.44</v>
      </c>
      <c r="BM7" s="24">
        <v>856.88</v>
      </c>
      <c r="BN7" s="24">
        <v>799.49</v>
      </c>
      <c r="BO7" s="24">
        <v>863.92</v>
      </c>
      <c r="BP7" s="24">
        <v>652.82000000000005</v>
      </c>
      <c r="BQ7" s="24">
        <v>103.8</v>
      </c>
      <c r="BR7" s="24">
        <v>109.17</v>
      </c>
      <c r="BS7" s="24">
        <v>115.86</v>
      </c>
      <c r="BT7" s="24">
        <v>113.97</v>
      </c>
      <c r="BU7" s="24">
        <v>116.78</v>
      </c>
      <c r="BV7" s="24">
        <v>85.9</v>
      </c>
      <c r="BW7" s="24">
        <v>85.34</v>
      </c>
      <c r="BX7" s="24">
        <v>89.01</v>
      </c>
      <c r="BY7" s="24">
        <v>89.09</v>
      </c>
      <c r="BZ7" s="24">
        <v>87.28</v>
      </c>
      <c r="CA7" s="24">
        <v>97.61</v>
      </c>
      <c r="CB7" s="24">
        <v>132.69</v>
      </c>
      <c r="CC7" s="24">
        <v>132.4</v>
      </c>
      <c r="CD7" s="24">
        <v>133.63</v>
      </c>
      <c r="CE7" s="24">
        <v>129.44</v>
      </c>
      <c r="CF7" s="24">
        <v>125.36</v>
      </c>
      <c r="CG7" s="24">
        <v>148.41999999999999</v>
      </c>
      <c r="CH7" s="24">
        <v>149.27000000000001</v>
      </c>
      <c r="CI7" s="24">
        <v>147.08000000000001</v>
      </c>
      <c r="CJ7" s="24">
        <v>142.76</v>
      </c>
      <c r="CK7" s="24">
        <v>145.58000000000001</v>
      </c>
      <c r="CL7" s="24">
        <v>138.29</v>
      </c>
      <c r="CM7" s="24" t="s">
        <v>105</v>
      </c>
      <c r="CN7" s="24" t="s">
        <v>105</v>
      </c>
      <c r="CO7" s="24" t="s">
        <v>105</v>
      </c>
      <c r="CP7" s="24" t="s">
        <v>105</v>
      </c>
      <c r="CQ7" s="24" t="s">
        <v>105</v>
      </c>
      <c r="CR7" s="24">
        <v>55.46</v>
      </c>
      <c r="CS7" s="24">
        <v>55.73</v>
      </c>
      <c r="CT7" s="24">
        <v>58.12</v>
      </c>
      <c r="CU7" s="24">
        <v>58.14</v>
      </c>
      <c r="CV7" s="24">
        <v>58.55</v>
      </c>
      <c r="CW7" s="24">
        <v>59.1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92.45</v>
      </c>
      <c r="DD7" s="24">
        <v>92.45</v>
      </c>
      <c r="DE7" s="24">
        <v>92.55</v>
      </c>
      <c r="DF7" s="24">
        <v>92.44</v>
      </c>
      <c r="DG7" s="24">
        <v>91.97</v>
      </c>
      <c r="DH7" s="24">
        <v>95.82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0.19</v>
      </c>
      <c r="EF7" s="24">
        <v>0</v>
      </c>
      <c r="EG7" s="24">
        <v>7.0000000000000007E-2</v>
      </c>
      <c r="EH7" s="24">
        <v>0</v>
      </c>
      <c r="EI7" s="24">
        <v>0.02</v>
      </c>
      <c r="EJ7" s="24">
        <v>0.28999999999999998</v>
      </c>
      <c r="EK7" s="24">
        <v>0.13</v>
      </c>
      <c r="EL7" s="24">
        <v>0.19</v>
      </c>
      <c r="EM7" s="24">
        <v>0.15</v>
      </c>
      <c r="EN7" s="24">
        <v>0.12</v>
      </c>
      <c r="EO7" s="24">
        <v>0.23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立川哲也</cp:lastModifiedBy>
  <dcterms:created xsi:type="dcterms:W3CDTF">2023-12-12T02:47:33Z</dcterms:created>
  <dcterms:modified xsi:type="dcterms:W3CDTF">2024-01-24T07:55:05Z</dcterms:modified>
  <cp:category/>
</cp:coreProperties>
</file>