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上下水道\上下水道課G\下水会計\●市町村課\●経営比較分析表\R4\【経営比較分析表】2021_273210_47_1718\"/>
    </mc:Choice>
  </mc:AlternateContent>
  <workbookProtection workbookAlgorithmName="SHA-512" workbookHashValue="BqAlYrxEy7wCuYuuKxmJ9uaB9RQT8QyPpzY2ZQHeR16cqNIr/bF1jrXMjN/VFqa2i1pY1qqJF4RTSzNNP7Qc0Q==" workbookSaltValue="ya+dWs+lcyFLty1au8CqK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<sst xmlns="http://schemas.openxmlformats.org/spreadsheetml/2006/main" count="241" uniqueCount="120">
  <si>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</si>
  <si>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</si>
  <si>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</si>
  <si>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</si>
  <si>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</si>
  <si>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</si>
  <si>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</si>
  <si>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</si>
  <si>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</si>
  <si>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</si>
  <si>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</si>
  <si>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</si>
  <si>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</si>
  <si>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</si>
  <si>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</si>
  <si>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</si>
  <si>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</si>
  <si>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</si>
  <si>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</si>
  <si>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</si>
  <si>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</si>
  <si>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</si>
  <si>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</si>
  <si>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</si>
  <si>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</si>
  <si>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</si>
  <si>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</si>
  <si>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</si>
  <si>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</si>
  <si>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</si>
  <si>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</si>
  <si>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</si>
  <si>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</si>
  <si>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</si>
  <si>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</si>
  <si>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</si>
  <si>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</si>
  <si>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</si>
  <si>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</si>
  <si>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</si>
  <si>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</si>
  <si>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</si>
  <si>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</si>
  <si>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</si>
  <si>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</si>
  <si>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</si>
  <si>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</si>
  <si>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</si>
  <si>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</si>
  <si>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</si>
  <si>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</si>
  <si>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</si>
  <si>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</si>
  <si>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</si>
  <si>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</si>
  <si>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</si>
  <si>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</si>
  <si>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</si>
  <si>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</si>
  <si>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</si>
  <si>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</si>
  <si>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</si>
  <si>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</si>
  <si>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</si>
  <si>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</si>
  <si>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</si>
  <si>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</si>
  <si>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</si>
  <si>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</si>
  <si>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</si>
  <si>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</si>
  <si>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</si>
  <si>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</si>
  <si>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</si>
  <si>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</si>
  <si>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</si>
  <si>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</si>
  <si>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</si>
  <si>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</si>
  <si>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</si>
  <si>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</si>
  <si>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</si>
  <si>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</si>
  <si>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</si>
  <si>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</si>
  <si>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</si>
  <si>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</si>
  <si>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</si>
  <si>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</si>
  <si>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</si>
  <si>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</si>
  <si>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</si>
  <si>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</si>
  <si>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</si>
  <si>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</si>
  <si>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</si>
  <si>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</si>
  <si>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</si>
  <si>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</si>
  <si>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</si>
  <si>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</si>
  <si>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</si>
  <si>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</si>
  <si>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</si>
  <si>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</si>
  <si>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</si>
  <si>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</si>
  <si>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</si>
  <si>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</si>
  <si>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</si>
  <si>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</si>
  <si>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</si>
  <si>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</si>
  <si>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</si>
  <si>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</si>
  <si>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</si>
  <si>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</si>
  <si>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特定環境保全公共下水道事業は市街化調整区域内に整備された下水道であることから、処理区域内人口が少ないことに加え、人口減少が続いているため、平成27年4月1日に料金改定を実施したにもかかわらず、料金収入の増加にはならず、全国平均値や類似団体平均値と比べ、汚水処理原価は高く、経費回収率は低い。
　平成26年度以降の収益的収支比率は、100％を下回っている。これは、事業開始当初に借り入れた起債の償還金が多額となっているためである。
　水洗化率は、全国平均値や類似団体平均値と比較すると高い。
　なお、施設利用率については、単独処理場を設置していないため、当該数値を計上していない。</t>
    <phoneticPr fontId="4"/>
  </si>
  <si>
    <t>　平成27年4月1日に料金改定をしているが、市街化調整区域内で処理区域内人口も更に減少していることから、料金収入も減少しており、経費回収率も低い。ただし、公共下水道事業と同一の会計で事業経営をしており、全体でみると当分の間は黒字経営になる見込みである。
　老朽化対策については、管渠が比較的新しいため実施していない。</t>
    <phoneticPr fontId="4"/>
  </si>
  <si>
    <t>　平成元年の供用開始のため、管渠の老朽化はそれほど進んでいない。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</si>
</sst>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D2A-4E86-B59F-C41F386BDA2D}"/>
            </c:ext>
          </c:extLst>
        </c:ser>
        <c:dLbls>
          <c:showLegendKey val="0"/>
          <c:showVal val="0"/>
          <c:showCatName val="0"/>
          <c:showSerName val="0"/>
          <c:showPercent val="0"/>
          <c:showBubbleSize val="0"/>
        </c:dLbls>
        <c:gapWidth val="150"/>
        <c:axId val="564406160"/>
        <c:axId val="56439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0.04</c:v>
                </c:pt>
                <c:pt idx="3">
                  <c:v>0.06</c:v>
                </c:pt>
                <c:pt idx="4">
                  <c:v>0.27</c:v>
                </c:pt>
              </c:numCache>
            </c:numRef>
          </c:val>
          <c:smooth val="0"/>
          <c:extLst xmlns:c16r2="http://schemas.microsoft.com/office/drawing/2015/06/chart">
            <c:ext xmlns:c16="http://schemas.microsoft.com/office/drawing/2014/chart" uri="{C3380CC4-5D6E-409C-BE32-E72D297353CC}">
              <c16:uniqueId val="{00000001-FD2A-4E86-B59F-C41F386BDA2D}"/>
            </c:ext>
          </c:extLst>
        </c:ser>
        <c:dLbls>
          <c:showLegendKey val="0"/>
          <c:showVal val="0"/>
          <c:showCatName val="0"/>
          <c:showSerName val="0"/>
          <c:showPercent val="0"/>
          <c:showBubbleSize val="0"/>
        </c:dLbls>
        <c:marker val="1"/>
        <c:smooth val="0"/>
        <c:axId val="564406160"/>
        <c:axId val="564398320"/>
      </c:lineChart>
      <c:dateAx>
        <c:axId val="564406160"/>
        <c:scaling>
          <c:orientation val="minMax"/>
        </c:scaling>
        <c:delete val="1"/>
        <c:axPos val="b"/>
        <c:numFmt formatCode="&quot;H&quot;yy" sourceLinked="1"/>
        <c:majorTickMark val="none"/>
        <c:minorTickMark val="none"/>
        <c:tickLblPos val="none"/>
        <c:crossAx val="564398320"/>
        <c:crosses val="autoZero"/>
        <c:auto val="1"/>
        <c:lblOffset val="100"/>
        <c:baseTimeUnit val="years"/>
      </c:dateAx>
      <c:valAx>
        <c:axId val="56439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40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F14-4814-A5D3-A31D75796318}"/>
            </c:ext>
          </c:extLst>
        </c:ser>
        <c:dLbls>
          <c:showLegendKey val="0"/>
          <c:showVal val="0"/>
          <c:showCatName val="0"/>
          <c:showSerName val="0"/>
          <c:showPercent val="0"/>
          <c:showBubbleSize val="0"/>
        </c:dLbls>
        <c:gapWidth val="150"/>
        <c:axId val="564413608"/>
        <c:axId val="56441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45.68</c:v>
                </c:pt>
                <c:pt idx="3">
                  <c:v>45.87</c:v>
                </c:pt>
                <c:pt idx="4">
                  <c:v>44.24</c:v>
                </c:pt>
              </c:numCache>
            </c:numRef>
          </c:val>
          <c:smooth val="0"/>
          <c:extLst xmlns:c16r2="http://schemas.microsoft.com/office/drawing/2015/06/chart">
            <c:ext xmlns:c16="http://schemas.microsoft.com/office/drawing/2014/chart" uri="{C3380CC4-5D6E-409C-BE32-E72D297353CC}">
              <c16:uniqueId val="{00000001-5F14-4814-A5D3-A31D75796318}"/>
            </c:ext>
          </c:extLst>
        </c:ser>
        <c:dLbls>
          <c:showLegendKey val="0"/>
          <c:showVal val="0"/>
          <c:showCatName val="0"/>
          <c:showSerName val="0"/>
          <c:showPercent val="0"/>
          <c:showBubbleSize val="0"/>
        </c:dLbls>
        <c:marker val="1"/>
        <c:smooth val="0"/>
        <c:axId val="564413608"/>
        <c:axId val="564410864"/>
      </c:lineChart>
      <c:dateAx>
        <c:axId val="564413608"/>
        <c:scaling>
          <c:orientation val="minMax"/>
        </c:scaling>
        <c:delete val="1"/>
        <c:axPos val="b"/>
        <c:numFmt formatCode="&quot;H&quot;yy" sourceLinked="1"/>
        <c:majorTickMark val="none"/>
        <c:minorTickMark val="none"/>
        <c:tickLblPos val="none"/>
        <c:crossAx val="564410864"/>
        <c:crosses val="autoZero"/>
        <c:auto val="1"/>
        <c:lblOffset val="100"/>
        <c:baseTimeUnit val="years"/>
      </c:dateAx>
      <c:valAx>
        <c:axId val="56441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413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92.24</c:v>
                </c:pt>
                <c:pt idx="1">
                  <c:v>92.36</c:v>
                </c:pt>
                <c:pt idx="2">
                  <c:v>92.96</c:v>
                </c:pt>
                <c:pt idx="3">
                  <c:v>93.05</c:v>
                </c:pt>
                <c:pt idx="4">
                  <c:v>92.83</c:v>
                </c:pt>
              </c:numCache>
            </c:numRef>
          </c:val>
          <c:extLst xmlns:c16r2="http://schemas.microsoft.com/office/drawing/2015/06/chart">
            <c:ext xmlns:c16="http://schemas.microsoft.com/office/drawing/2014/chart" uri="{C3380CC4-5D6E-409C-BE32-E72D297353CC}">
              <c16:uniqueId val="{00000000-7E9A-406F-85FE-920BC6BFEDE5}"/>
            </c:ext>
          </c:extLst>
        </c:ser>
        <c:dLbls>
          <c:showLegendKey val="0"/>
          <c:showVal val="0"/>
          <c:showCatName val="0"/>
          <c:showSerName val="0"/>
          <c:showPercent val="0"/>
          <c:showBubbleSize val="0"/>
        </c:dLbls>
        <c:gapWidth val="150"/>
        <c:axId val="564409688"/>
        <c:axId val="564390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87.96</c:v>
                </c:pt>
                <c:pt idx="3">
                  <c:v>87.65</c:v>
                </c:pt>
                <c:pt idx="4">
                  <c:v>88.15</c:v>
                </c:pt>
              </c:numCache>
            </c:numRef>
          </c:val>
          <c:smooth val="0"/>
          <c:extLst xmlns:c16r2="http://schemas.microsoft.com/office/drawing/2015/06/chart">
            <c:ext xmlns:c16="http://schemas.microsoft.com/office/drawing/2014/chart" uri="{C3380CC4-5D6E-409C-BE32-E72D297353CC}">
              <c16:uniqueId val="{00000001-7E9A-406F-85FE-920BC6BFEDE5}"/>
            </c:ext>
          </c:extLst>
        </c:ser>
        <c:dLbls>
          <c:showLegendKey val="0"/>
          <c:showVal val="0"/>
          <c:showCatName val="0"/>
          <c:showSerName val="0"/>
          <c:showPercent val="0"/>
          <c:showBubbleSize val="0"/>
        </c:dLbls>
        <c:marker val="1"/>
        <c:smooth val="0"/>
        <c:axId val="564409688"/>
        <c:axId val="564390088"/>
      </c:lineChart>
      <c:dateAx>
        <c:axId val="564409688"/>
        <c:scaling>
          <c:orientation val="minMax"/>
        </c:scaling>
        <c:delete val="1"/>
        <c:axPos val="b"/>
        <c:numFmt formatCode="&quot;H&quot;yy" sourceLinked="1"/>
        <c:majorTickMark val="none"/>
        <c:minorTickMark val="none"/>
        <c:tickLblPos val="none"/>
        <c:crossAx val="564390088"/>
        <c:crosses val="autoZero"/>
        <c:auto val="1"/>
        <c:lblOffset val="100"/>
        <c:baseTimeUnit val="years"/>
      </c:dateAx>
      <c:valAx>
        <c:axId val="56439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40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69.47</c:v>
                </c:pt>
                <c:pt idx="1">
                  <c:v>66.05</c:v>
                </c:pt>
                <c:pt idx="2">
                  <c:v>59.74</c:v>
                </c:pt>
                <c:pt idx="3">
                  <c:v>55.59</c:v>
                </c:pt>
                <c:pt idx="4">
                  <c:v>60.43</c:v>
                </c:pt>
              </c:numCache>
            </c:numRef>
          </c:val>
          <c:extLst xmlns:c16r2="http://schemas.microsoft.com/office/drawing/2015/06/chart">
            <c:ext xmlns:c16="http://schemas.microsoft.com/office/drawing/2014/chart" uri="{C3380CC4-5D6E-409C-BE32-E72D297353CC}">
              <c16:uniqueId val="{00000000-37E0-4555-86A9-D823BA524A84}"/>
            </c:ext>
          </c:extLst>
        </c:ser>
        <c:dLbls>
          <c:showLegendKey val="0"/>
          <c:showVal val="0"/>
          <c:showCatName val="0"/>
          <c:showSerName val="0"/>
          <c:showPercent val="0"/>
          <c:showBubbleSize val="0"/>
        </c:dLbls>
        <c:gapWidth val="150"/>
        <c:axId val="564401848"/>
        <c:axId val="56440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E0-4555-86A9-D823BA524A84}"/>
            </c:ext>
          </c:extLst>
        </c:ser>
        <c:dLbls>
          <c:showLegendKey val="0"/>
          <c:showVal val="0"/>
          <c:showCatName val="0"/>
          <c:showSerName val="0"/>
          <c:showPercent val="0"/>
          <c:showBubbleSize val="0"/>
        </c:dLbls>
        <c:marker val="1"/>
        <c:smooth val="0"/>
        <c:axId val="564401848"/>
        <c:axId val="564406944"/>
      </c:lineChart>
      <c:dateAx>
        <c:axId val="564401848"/>
        <c:scaling>
          <c:orientation val="minMax"/>
        </c:scaling>
        <c:delete val="1"/>
        <c:axPos val="b"/>
        <c:numFmt formatCode="&quot;H&quot;yy" sourceLinked="1"/>
        <c:majorTickMark val="none"/>
        <c:minorTickMark val="none"/>
        <c:tickLblPos val="none"/>
        <c:crossAx val="564406944"/>
        <c:crosses val="autoZero"/>
        <c:auto val="1"/>
        <c:lblOffset val="100"/>
        <c:baseTimeUnit val="years"/>
      </c:dateAx>
      <c:valAx>
        <c:axId val="5644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40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FE2-45F8-9E93-7798FB46F688}"/>
            </c:ext>
          </c:extLst>
        </c:ser>
        <c:dLbls>
          <c:showLegendKey val="0"/>
          <c:showVal val="0"/>
          <c:showCatName val="0"/>
          <c:showSerName val="0"/>
          <c:showPercent val="0"/>
          <c:showBubbleSize val="0"/>
        </c:dLbls>
        <c:gapWidth val="150"/>
        <c:axId val="564397144"/>
        <c:axId val="56439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E2-45F8-9E93-7798FB46F688}"/>
            </c:ext>
          </c:extLst>
        </c:ser>
        <c:dLbls>
          <c:showLegendKey val="0"/>
          <c:showVal val="0"/>
          <c:showCatName val="0"/>
          <c:showSerName val="0"/>
          <c:showPercent val="0"/>
          <c:showBubbleSize val="0"/>
        </c:dLbls>
        <c:marker val="1"/>
        <c:smooth val="0"/>
        <c:axId val="564397144"/>
        <c:axId val="564397536"/>
      </c:lineChart>
      <c:dateAx>
        <c:axId val="564397144"/>
        <c:scaling>
          <c:orientation val="minMax"/>
        </c:scaling>
        <c:delete val="1"/>
        <c:axPos val="b"/>
        <c:numFmt formatCode="&quot;H&quot;yy" sourceLinked="1"/>
        <c:majorTickMark val="none"/>
        <c:minorTickMark val="none"/>
        <c:tickLblPos val="none"/>
        <c:crossAx val="564397536"/>
        <c:crosses val="autoZero"/>
        <c:auto val="1"/>
        <c:lblOffset val="100"/>
        <c:baseTimeUnit val="years"/>
      </c:dateAx>
      <c:valAx>
        <c:axId val="5643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39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93-4145-8CF0-2236BB619045}"/>
            </c:ext>
          </c:extLst>
        </c:ser>
        <c:dLbls>
          <c:showLegendKey val="0"/>
          <c:showVal val="0"/>
          <c:showCatName val="0"/>
          <c:showSerName val="0"/>
          <c:showPercent val="0"/>
          <c:showBubbleSize val="0"/>
        </c:dLbls>
        <c:gapWidth val="150"/>
        <c:axId val="564407336"/>
        <c:axId val="56440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93-4145-8CF0-2236BB619045}"/>
            </c:ext>
          </c:extLst>
        </c:ser>
        <c:dLbls>
          <c:showLegendKey val="0"/>
          <c:showVal val="0"/>
          <c:showCatName val="0"/>
          <c:showSerName val="0"/>
          <c:showPercent val="0"/>
          <c:showBubbleSize val="0"/>
        </c:dLbls>
        <c:marker val="1"/>
        <c:smooth val="0"/>
        <c:axId val="564407336"/>
        <c:axId val="564404592"/>
      </c:lineChart>
      <c:dateAx>
        <c:axId val="564407336"/>
        <c:scaling>
          <c:orientation val="minMax"/>
        </c:scaling>
        <c:delete val="1"/>
        <c:axPos val="b"/>
        <c:numFmt formatCode="&quot;H&quot;yy" sourceLinked="1"/>
        <c:majorTickMark val="none"/>
        <c:minorTickMark val="none"/>
        <c:tickLblPos val="none"/>
        <c:crossAx val="564404592"/>
        <c:crosses val="autoZero"/>
        <c:auto val="1"/>
        <c:lblOffset val="100"/>
        <c:baseTimeUnit val="years"/>
      </c:dateAx>
      <c:valAx>
        <c:axId val="56440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40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4DC-4632-87A6-164BA6CE1979}"/>
            </c:ext>
          </c:extLst>
        </c:ser>
        <c:dLbls>
          <c:showLegendKey val="0"/>
          <c:showVal val="0"/>
          <c:showCatName val="0"/>
          <c:showSerName val="0"/>
          <c:showPercent val="0"/>
          <c:showBubbleSize val="0"/>
        </c:dLbls>
        <c:gapWidth val="150"/>
        <c:axId val="564404984"/>
        <c:axId val="564397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4DC-4632-87A6-164BA6CE1979}"/>
            </c:ext>
          </c:extLst>
        </c:ser>
        <c:dLbls>
          <c:showLegendKey val="0"/>
          <c:showVal val="0"/>
          <c:showCatName val="0"/>
          <c:showSerName val="0"/>
          <c:showPercent val="0"/>
          <c:showBubbleSize val="0"/>
        </c:dLbls>
        <c:marker val="1"/>
        <c:smooth val="0"/>
        <c:axId val="564404984"/>
        <c:axId val="564397928"/>
      </c:lineChart>
      <c:dateAx>
        <c:axId val="564404984"/>
        <c:scaling>
          <c:orientation val="minMax"/>
        </c:scaling>
        <c:delete val="1"/>
        <c:axPos val="b"/>
        <c:numFmt formatCode="&quot;H&quot;yy" sourceLinked="1"/>
        <c:majorTickMark val="none"/>
        <c:minorTickMark val="none"/>
        <c:tickLblPos val="none"/>
        <c:crossAx val="564397928"/>
        <c:crosses val="autoZero"/>
        <c:auto val="1"/>
        <c:lblOffset val="100"/>
        <c:baseTimeUnit val="years"/>
      </c:dateAx>
      <c:valAx>
        <c:axId val="56439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40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2F8-4076-B56B-94995B9EAEAF}"/>
            </c:ext>
          </c:extLst>
        </c:ser>
        <c:dLbls>
          <c:showLegendKey val="0"/>
          <c:showVal val="0"/>
          <c:showCatName val="0"/>
          <c:showSerName val="0"/>
          <c:showPercent val="0"/>
          <c:showBubbleSize val="0"/>
        </c:dLbls>
        <c:gapWidth val="150"/>
        <c:axId val="564405768"/>
        <c:axId val="56440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F8-4076-B56B-94995B9EAEAF}"/>
            </c:ext>
          </c:extLst>
        </c:ser>
        <c:dLbls>
          <c:showLegendKey val="0"/>
          <c:showVal val="0"/>
          <c:showCatName val="0"/>
          <c:showSerName val="0"/>
          <c:showPercent val="0"/>
          <c:showBubbleSize val="0"/>
        </c:dLbls>
        <c:marker val="1"/>
        <c:smooth val="0"/>
        <c:axId val="564405768"/>
        <c:axId val="564408120"/>
      </c:lineChart>
      <c:dateAx>
        <c:axId val="564405768"/>
        <c:scaling>
          <c:orientation val="minMax"/>
        </c:scaling>
        <c:delete val="1"/>
        <c:axPos val="b"/>
        <c:numFmt formatCode="&quot;H&quot;yy" sourceLinked="1"/>
        <c:majorTickMark val="none"/>
        <c:minorTickMark val="none"/>
        <c:tickLblPos val="none"/>
        <c:crossAx val="564408120"/>
        <c:crosses val="autoZero"/>
        <c:auto val="1"/>
        <c:lblOffset val="100"/>
        <c:baseTimeUnit val="years"/>
      </c:dateAx>
      <c:valAx>
        <c:axId val="56440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40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738.98</c:v>
                </c:pt>
                <c:pt idx="1">
                  <c:v>748.34</c:v>
                </c:pt>
                <c:pt idx="2">
                  <c:v>762.74</c:v>
                </c:pt>
                <c:pt idx="3">
                  <c:v>626.84</c:v>
                </c:pt>
                <c:pt idx="4">
                  <c:v>445.68</c:v>
                </c:pt>
              </c:numCache>
            </c:numRef>
          </c:val>
          <c:extLst xmlns:c16r2="http://schemas.microsoft.com/office/drawing/2015/06/chart">
            <c:ext xmlns:c16="http://schemas.microsoft.com/office/drawing/2014/chart" uri="{C3380CC4-5D6E-409C-BE32-E72D297353CC}">
              <c16:uniqueId val="{00000000-ED4A-4AFC-8515-03A367C8D9F4}"/>
            </c:ext>
          </c:extLst>
        </c:ser>
        <c:dLbls>
          <c:showLegendKey val="0"/>
          <c:showVal val="0"/>
          <c:showCatName val="0"/>
          <c:showSerName val="0"/>
          <c:showPercent val="0"/>
          <c:showBubbleSize val="0"/>
        </c:dLbls>
        <c:gapWidth val="150"/>
        <c:axId val="564414000"/>
        <c:axId val="56441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1267.3900000000001</c:v>
                </c:pt>
                <c:pt idx="3">
                  <c:v>1268.6300000000001</c:v>
                </c:pt>
                <c:pt idx="4">
                  <c:v>1283.69</c:v>
                </c:pt>
              </c:numCache>
            </c:numRef>
          </c:val>
          <c:smooth val="0"/>
          <c:extLst xmlns:c16r2="http://schemas.microsoft.com/office/drawing/2015/06/chart">
            <c:ext xmlns:c16="http://schemas.microsoft.com/office/drawing/2014/chart" uri="{C3380CC4-5D6E-409C-BE32-E72D297353CC}">
              <c16:uniqueId val="{00000001-ED4A-4AFC-8515-03A367C8D9F4}"/>
            </c:ext>
          </c:extLst>
        </c:ser>
        <c:dLbls>
          <c:showLegendKey val="0"/>
          <c:showVal val="0"/>
          <c:showCatName val="0"/>
          <c:showSerName val="0"/>
          <c:showPercent val="0"/>
          <c:showBubbleSize val="0"/>
        </c:dLbls>
        <c:marker val="1"/>
        <c:smooth val="0"/>
        <c:axId val="564414000"/>
        <c:axId val="564414784"/>
      </c:lineChart>
      <c:dateAx>
        <c:axId val="564414000"/>
        <c:scaling>
          <c:orientation val="minMax"/>
        </c:scaling>
        <c:delete val="1"/>
        <c:axPos val="b"/>
        <c:numFmt formatCode="&quot;H&quot;yy" sourceLinked="1"/>
        <c:majorTickMark val="none"/>
        <c:minorTickMark val="none"/>
        <c:tickLblPos val="none"/>
        <c:crossAx val="564414784"/>
        <c:crosses val="autoZero"/>
        <c:auto val="1"/>
        <c:lblOffset val="100"/>
        <c:baseTimeUnit val="years"/>
      </c:dateAx>
      <c:valAx>
        <c:axId val="56441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41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44.65</c:v>
                </c:pt>
                <c:pt idx="1">
                  <c:v>43.17</c:v>
                </c:pt>
                <c:pt idx="2">
                  <c:v>41.11</c:v>
                </c:pt>
                <c:pt idx="3">
                  <c:v>39.26</c:v>
                </c:pt>
                <c:pt idx="4">
                  <c:v>45.05</c:v>
                </c:pt>
              </c:numCache>
            </c:numRef>
          </c:val>
          <c:extLst xmlns:c16r2="http://schemas.microsoft.com/office/drawing/2015/06/chart">
            <c:ext xmlns:c16="http://schemas.microsoft.com/office/drawing/2014/chart" uri="{C3380CC4-5D6E-409C-BE32-E72D297353CC}">
              <c16:uniqueId val="{00000000-EC4F-4DEA-B56A-63F5E877895E}"/>
            </c:ext>
          </c:extLst>
        </c:ser>
        <c:dLbls>
          <c:showLegendKey val="0"/>
          <c:showVal val="0"/>
          <c:showCatName val="0"/>
          <c:showSerName val="0"/>
          <c:showPercent val="0"/>
          <c:showBubbleSize val="0"/>
        </c:dLbls>
        <c:gapWidth val="150"/>
        <c:axId val="564415176"/>
        <c:axId val="5644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84.3</c:v>
                </c:pt>
                <c:pt idx="3">
                  <c:v>82.88</c:v>
                </c:pt>
                <c:pt idx="4">
                  <c:v>82.53</c:v>
                </c:pt>
              </c:numCache>
            </c:numRef>
          </c:val>
          <c:smooth val="0"/>
          <c:extLst xmlns:c16r2="http://schemas.microsoft.com/office/drawing/2015/06/chart">
            <c:ext xmlns:c16="http://schemas.microsoft.com/office/drawing/2014/chart" uri="{C3380CC4-5D6E-409C-BE32-E72D297353CC}">
              <c16:uniqueId val="{00000001-EC4F-4DEA-B56A-63F5E877895E}"/>
            </c:ext>
          </c:extLst>
        </c:ser>
        <c:dLbls>
          <c:showLegendKey val="0"/>
          <c:showVal val="0"/>
          <c:showCatName val="0"/>
          <c:showSerName val="0"/>
          <c:showPercent val="0"/>
          <c:showBubbleSize val="0"/>
        </c:dLbls>
        <c:marker val="1"/>
        <c:smooth val="0"/>
        <c:axId val="564415176"/>
        <c:axId val="564410080"/>
      </c:lineChart>
      <c:dateAx>
        <c:axId val="564415176"/>
        <c:scaling>
          <c:orientation val="minMax"/>
        </c:scaling>
        <c:delete val="1"/>
        <c:axPos val="b"/>
        <c:numFmt formatCode="&quot;H&quot;yy" sourceLinked="1"/>
        <c:majorTickMark val="none"/>
        <c:minorTickMark val="none"/>
        <c:tickLblPos val="none"/>
        <c:crossAx val="564410080"/>
        <c:crosses val="autoZero"/>
        <c:auto val="1"/>
        <c:lblOffset val="100"/>
        <c:baseTimeUnit val="years"/>
      </c:dateAx>
      <c:valAx>
        <c:axId val="5644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41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383.11</c:v>
                </c:pt>
                <c:pt idx="1">
                  <c:v>388.02</c:v>
                </c:pt>
                <c:pt idx="2">
                  <c:v>421.86</c:v>
                </c:pt>
                <c:pt idx="3">
                  <c:v>484.46</c:v>
                </c:pt>
                <c:pt idx="4">
                  <c:v>403.49</c:v>
                </c:pt>
              </c:numCache>
            </c:numRef>
          </c:val>
          <c:extLst xmlns:c16r2="http://schemas.microsoft.com/office/drawing/2015/06/chart">
            <c:ext xmlns:c16="http://schemas.microsoft.com/office/drawing/2014/chart" uri="{C3380CC4-5D6E-409C-BE32-E72D297353CC}">
              <c16:uniqueId val="{00000000-77F1-4AE8-9502-A08EEBF36358}"/>
            </c:ext>
          </c:extLst>
        </c:ser>
        <c:dLbls>
          <c:showLegendKey val="0"/>
          <c:showVal val="0"/>
          <c:showCatName val="0"/>
          <c:showSerName val="0"/>
          <c:showPercent val="0"/>
          <c:showBubbleSize val="0"/>
        </c:dLbls>
        <c:gapWidth val="150"/>
        <c:axId val="564413216"/>
        <c:axId val="564412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185.47</c:v>
                </c:pt>
                <c:pt idx="3">
                  <c:v>187.76</c:v>
                </c:pt>
                <c:pt idx="4">
                  <c:v>190.48</c:v>
                </c:pt>
              </c:numCache>
            </c:numRef>
          </c:val>
          <c:smooth val="0"/>
          <c:extLst xmlns:c16r2="http://schemas.microsoft.com/office/drawing/2015/06/chart">
            <c:ext xmlns:c16="http://schemas.microsoft.com/office/drawing/2014/chart" uri="{C3380CC4-5D6E-409C-BE32-E72D297353CC}">
              <c16:uniqueId val="{00000001-77F1-4AE8-9502-A08EEBF36358}"/>
            </c:ext>
          </c:extLst>
        </c:ser>
        <c:dLbls>
          <c:showLegendKey val="0"/>
          <c:showVal val="0"/>
          <c:showCatName val="0"/>
          <c:showSerName val="0"/>
          <c:showPercent val="0"/>
          <c:showBubbleSize val="0"/>
        </c:dLbls>
        <c:marker val="1"/>
        <c:smooth val="0"/>
        <c:axId val="564413216"/>
        <c:axId val="564412040"/>
      </c:lineChart>
      <c:dateAx>
        <c:axId val="564413216"/>
        <c:scaling>
          <c:orientation val="minMax"/>
        </c:scaling>
        <c:delete val="1"/>
        <c:axPos val="b"/>
        <c:numFmt formatCode="&quot;H&quot;yy" sourceLinked="1"/>
        <c:majorTickMark val="none"/>
        <c:minorTickMark val="none"/>
        <c:tickLblPos val="none"/>
        <c:crossAx val="564412040"/>
        <c:crosses val="autoZero"/>
        <c:auto val="1"/>
        <c:lblOffset val="100"/>
        <c:baseTimeUnit val="years"/>
      </c:dateAx>
      <c:valAx>
        <c:axId val="56441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41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3" zoomScaleNormal="100" workbookViewId="0">
      <selection activeCell="BI63" sqref="BI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大阪府　豊能町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D1</v>
      </c>
      <c r="X8" s="40"/>
      <c r="Y8" s="40"/>
      <c r="Z8" s="40"/>
      <c r="AA8" s="40"/>
      <c r="AB8" s="40"/>
      <c r="AC8" s="40"/>
      <c r="AD8" s="41" t="str">
        <f>データ!$M$6</f>
        <v>非設置</v>
      </c>
      <c r="AE8" s="41"/>
      <c r="AF8" s="41"/>
      <c r="AG8" s="41"/>
      <c r="AH8" s="41"/>
      <c r="AI8" s="41"/>
      <c r="AJ8" s="41"/>
      <c r="AK8" s="3"/>
      <c r="AL8" s="42">
        <f>データ!S6</f>
        <v>18823</v>
      </c>
      <c r="AM8" s="42"/>
      <c r="AN8" s="42"/>
      <c r="AO8" s="42"/>
      <c r="AP8" s="42"/>
      <c r="AQ8" s="42"/>
      <c r="AR8" s="42"/>
      <c r="AS8" s="42"/>
      <c r="AT8" s="35">
        <f>データ!T6</f>
        <v>34.340000000000003</v>
      </c>
      <c r="AU8" s="35"/>
      <c r="AV8" s="35"/>
      <c r="AW8" s="35"/>
      <c r="AX8" s="35"/>
      <c r="AY8" s="35"/>
      <c r="AZ8" s="35"/>
      <c r="BA8" s="35"/>
      <c r="BB8" s="35">
        <f>データ!U6</f>
        <v>548.14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9.01</v>
      </c>
      <c r="Q10" s="35"/>
      <c r="R10" s="35"/>
      <c r="S10" s="35"/>
      <c r="T10" s="35"/>
      <c r="U10" s="35"/>
      <c r="V10" s="35"/>
      <c r="W10" s="35">
        <f>データ!Q6</f>
        <v>74.709999999999994</v>
      </c>
      <c r="X10" s="35"/>
      <c r="Y10" s="35"/>
      <c r="Z10" s="35"/>
      <c r="AA10" s="35"/>
      <c r="AB10" s="35"/>
      <c r="AC10" s="35"/>
      <c r="AD10" s="42">
        <f>データ!R6</f>
        <v>2530</v>
      </c>
      <c r="AE10" s="42"/>
      <c r="AF10" s="42"/>
      <c r="AG10" s="42"/>
      <c r="AH10" s="42"/>
      <c r="AI10" s="42"/>
      <c r="AJ10" s="42"/>
      <c r="AK10" s="2"/>
      <c r="AL10" s="42">
        <f>データ!V6</f>
        <v>1688</v>
      </c>
      <c r="AM10" s="42"/>
      <c r="AN10" s="42"/>
      <c r="AO10" s="42"/>
      <c r="AP10" s="42"/>
      <c r="AQ10" s="42"/>
      <c r="AR10" s="42"/>
      <c r="AS10" s="42"/>
      <c r="AT10" s="35">
        <f>データ!W6</f>
        <v>1.61</v>
      </c>
      <c r="AU10" s="35"/>
      <c r="AV10" s="35"/>
      <c r="AW10" s="35"/>
      <c r="AX10" s="35"/>
      <c r="AY10" s="35"/>
      <c r="AZ10" s="35"/>
      <c r="BA10" s="35"/>
      <c r="BB10" s="35">
        <f>データ!X6</f>
        <v>1048.45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119</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118</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ImvZEZ1yZT+Z2KYDL/tn1q2QeMWt6D/37lb2OlglyxZS3PKmttiE4w640migErFP8MuN2vGO8unsIBHGymJBow==" saltValue="d7UPjRuaCwenx+2M172G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273210</v>
      </c>
      <c r="D6" s="19">
        <f t="shared" si="3"/>
        <v>47</v>
      </c>
      <c r="E6" s="19">
        <f t="shared" si="3"/>
        <v>17</v>
      </c>
      <c r="F6" s="19">
        <f t="shared" si="3"/>
        <v>4</v>
      </c>
      <c r="G6" s="19">
        <f t="shared" si="3"/>
        <v>0</v>
      </c>
      <c r="H6" s="19" t="str">
        <f t="shared" si="3"/>
        <v>大阪府　豊能町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9.01</v>
      </c>
      <c r="Q6" s="20">
        <f t="shared" si="3"/>
        <v>74.709999999999994</v>
      </c>
      <c r="R6" s="20">
        <f t="shared" si="3"/>
        <v>2530</v>
      </c>
      <c r="S6" s="20">
        <f t="shared" si="3"/>
        <v>18823</v>
      </c>
      <c r="T6" s="20">
        <f t="shared" si="3"/>
        <v>34.340000000000003</v>
      </c>
      <c r="U6" s="20">
        <f t="shared" si="3"/>
        <v>548.14</v>
      </c>
      <c r="V6" s="20">
        <f t="shared" si="3"/>
        <v>1688</v>
      </c>
      <c r="W6" s="20">
        <f t="shared" si="3"/>
        <v>1.61</v>
      </c>
      <c r="X6" s="20">
        <f t="shared" si="3"/>
        <v>1048.45</v>
      </c>
      <c r="Y6" s="21">
        <f>IF(Y7="",NA(),Y7)</f>
        <v>69.47</v>
      </c>
      <c r="Z6" s="21">
        <f t="shared" ref="Z6:AH6" si="4">IF(Z7="",NA(),Z7)</f>
        <v>66.05</v>
      </c>
      <c r="AA6" s="21">
        <f t="shared" si="4"/>
        <v>59.74</v>
      </c>
      <c r="AB6" s="21">
        <f t="shared" si="4"/>
        <v>55.59</v>
      </c>
      <c r="AC6" s="21">
        <f t="shared" si="4"/>
        <v>60.43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738.98</v>
      </c>
      <c r="BG6" s="21">
        <f t="shared" ref="BG6:BO6" si="7">IF(BG7="",NA(),BG7)</f>
        <v>748.34</v>
      </c>
      <c r="BH6" s="21">
        <f t="shared" si="7"/>
        <v>762.74</v>
      </c>
      <c r="BI6" s="21">
        <f t="shared" si="7"/>
        <v>626.84</v>
      </c>
      <c r="BJ6" s="21">
        <f t="shared" si="7"/>
        <v>445.68</v>
      </c>
      <c r="BK6" s="21">
        <f t="shared" si="7"/>
        <v>1243.71</v>
      </c>
      <c r="BL6" s="21">
        <f t="shared" si="7"/>
        <v>1194.1500000000001</v>
      </c>
      <c r="BM6" s="21">
        <f t="shared" si="7"/>
        <v>1267.3900000000001</v>
      </c>
      <c r="BN6" s="21">
        <f t="shared" si="7"/>
        <v>1268.6300000000001</v>
      </c>
      <c r="BO6" s="21">
        <f t="shared" si="7"/>
        <v>1283.69</v>
      </c>
      <c r="BP6" s="20" t="str">
        <f>IF(BP7="","",IF(BP7="-","【-】","【"&amp;SUBSTITUTE(TEXT(BP7,"#,##0.00"),"-","△")&amp;"】"))</f>
        <v>【1,201.79】</v>
      </c>
      <c r="BQ6" s="21">
        <f>IF(BQ7="",NA(),BQ7)</f>
        <v>44.65</v>
      </c>
      <c r="BR6" s="21">
        <f t="shared" ref="BR6:BZ6" si="8">IF(BR7="",NA(),BR7)</f>
        <v>43.17</v>
      </c>
      <c r="BS6" s="21">
        <f t="shared" si="8"/>
        <v>41.11</v>
      </c>
      <c r="BT6" s="21">
        <f t="shared" si="8"/>
        <v>39.26</v>
      </c>
      <c r="BU6" s="21">
        <f t="shared" si="8"/>
        <v>45.05</v>
      </c>
      <c r="BV6" s="21">
        <f t="shared" si="8"/>
        <v>74.3</v>
      </c>
      <c r="BW6" s="21">
        <f t="shared" si="8"/>
        <v>72.260000000000005</v>
      </c>
      <c r="BX6" s="21">
        <f t="shared" si="8"/>
        <v>84.3</v>
      </c>
      <c r="BY6" s="21">
        <f t="shared" si="8"/>
        <v>82.88</v>
      </c>
      <c r="BZ6" s="21">
        <f t="shared" si="8"/>
        <v>82.53</v>
      </c>
      <c r="CA6" s="20" t="str">
        <f>IF(CA7="","",IF(CA7="-","【-】","【"&amp;SUBSTITUTE(TEXT(CA7,"#,##0.00"),"-","△")&amp;"】"))</f>
        <v>【75.31】</v>
      </c>
      <c r="CB6" s="21">
        <f>IF(CB7="",NA(),CB7)</f>
        <v>383.11</v>
      </c>
      <c r="CC6" s="21">
        <f t="shared" ref="CC6:CK6" si="9">IF(CC7="",NA(),CC7)</f>
        <v>388.02</v>
      </c>
      <c r="CD6" s="21">
        <f t="shared" si="9"/>
        <v>421.86</v>
      </c>
      <c r="CE6" s="21">
        <f t="shared" si="9"/>
        <v>484.46</v>
      </c>
      <c r="CF6" s="21">
        <f t="shared" si="9"/>
        <v>403.49</v>
      </c>
      <c r="CG6" s="21">
        <f t="shared" si="9"/>
        <v>221.81</v>
      </c>
      <c r="CH6" s="21">
        <f t="shared" si="9"/>
        <v>230.02</v>
      </c>
      <c r="CI6" s="21">
        <f t="shared" si="9"/>
        <v>185.47</v>
      </c>
      <c r="CJ6" s="21">
        <f t="shared" si="9"/>
        <v>187.76</v>
      </c>
      <c r="CK6" s="21">
        <f t="shared" si="9"/>
        <v>190.48</v>
      </c>
      <c r="CL6" s="20" t="str">
        <f>IF(CL7="","",IF(CL7="-","【-】","【"&amp;SUBSTITUTE(TEXT(CL7,"#,##0.00"),"-","△")&amp;"】"))</f>
        <v>【216.39】</v>
      </c>
      <c r="CM6" s="21" t="str">
        <f>IF(CM7="",NA(),CM7)</f>
        <v>-</v>
      </c>
      <c r="CN6" s="21" t="str">
        <f t="shared" ref="CN6:CV6" si="10">IF(CN7="",NA(),CN7)</f>
        <v>-</v>
      </c>
      <c r="CO6" s="21" t="str">
        <f t="shared" si="10"/>
        <v>-</v>
      </c>
      <c r="CP6" s="21" t="str">
        <f t="shared" si="10"/>
        <v>-</v>
      </c>
      <c r="CQ6" s="21" t="str">
        <f t="shared" si="10"/>
        <v>-</v>
      </c>
      <c r="CR6" s="21">
        <f t="shared" si="10"/>
        <v>43.36</v>
      </c>
      <c r="CS6" s="21">
        <f t="shared" si="10"/>
        <v>42.56</v>
      </c>
      <c r="CT6" s="21">
        <f t="shared" si="10"/>
        <v>45.68</v>
      </c>
      <c r="CU6" s="21">
        <f t="shared" si="10"/>
        <v>45.87</v>
      </c>
      <c r="CV6" s="21">
        <f t="shared" si="10"/>
        <v>44.24</v>
      </c>
      <c r="CW6" s="20" t="str">
        <f>IF(CW7="","",IF(CW7="-","【-】","【"&amp;SUBSTITUTE(TEXT(CW7,"#,##0.00"),"-","△")&amp;"】"))</f>
        <v>【42.57】</v>
      </c>
      <c r="CX6" s="21">
        <f>IF(CX7="",NA(),CX7)</f>
        <v>92.24</v>
      </c>
      <c r="CY6" s="21">
        <f t="shared" ref="CY6:DG6" si="11">IF(CY7="",NA(),CY7)</f>
        <v>92.36</v>
      </c>
      <c r="CZ6" s="21">
        <f t="shared" si="11"/>
        <v>92.96</v>
      </c>
      <c r="DA6" s="21">
        <f t="shared" si="11"/>
        <v>93.05</v>
      </c>
      <c r="DB6" s="21">
        <f t="shared" si="11"/>
        <v>92.83</v>
      </c>
      <c r="DC6" s="21">
        <f t="shared" si="11"/>
        <v>83.06</v>
      </c>
      <c r="DD6" s="21">
        <f t="shared" si="11"/>
        <v>83.32</v>
      </c>
      <c r="DE6" s="21">
        <f t="shared" si="11"/>
        <v>87.96</v>
      </c>
      <c r="DF6" s="21">
        <f t="shared" si="11"/>
        <v>87.65</v>
      </c>
      <c r="DG6" s="21">
        <f t="shared" si="11"/>
        <v>88.15</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0.04</v>
      </c>
      <c r="EM6" s="21">
        <f t="shared" si="14"/>
        <v>0.06</v>
      </c>
      <c r="EN6" s="21">
        <f t="shared" si="14"/>
        <v>0.27</v>
      </c>
      <c r="EO6" s="20" t="str">
        <f>IF(EO7="","",IF(EO7="-","【-】","【"&amp;SUBSTITUTE(TEXT(EO7,"#,##0.00"),"-","△")&amp;"】"))</f>
        <v>【0.15】</v>
      </c>
    </row>
    <row r="7" spans="1:145" s="22" customFormat="1" x14ac:dyDescent="0.15">
      <c r="A7" s="14"/>
      <c r="B7" s="23">
        <v>2021</v>
      </c>
      <c r="C7" s="23">
        <v>273210</v>
      </c>
      <c r="D7" s="23">
        <v>47</v>
      </c>
      <c r="E7" s="23">
        <v>17</v>
      </c>
      <c r="F7" s="23">
        <v>4</v>
      </c>
      <c r="G7" s="23">
        <v>0</v>
      </c>
      <c r="H7" s="23" t="s">
        <v>97</v>
      </c>
      <c r="I7" s="23" t="s">
        <v>98</v>
      </c>
      <c r="J7" s="23" t="s">
        <v>99</v>
      </c>
      <c r="K7" s="23" t="s">
        <v>100</v>
      </c>
      <c r="L7" s="23" t="s">
        <v>101</v>
      </c>
      <c r="M7" s="23" t="s">
        <v>102</v>
      </c>
      <c r="N7" s="24" t="s">
        <v>103</v>
      </c>
      <c r="O7" s="24" t="s">
        <v>104</v>
      </c>
      <c r="P7" s="24">
        <v>9.01</v>
      </c>
      <c r="Q7" s="24">
        <v>74.709999999999994</v>
      </c>
      <c r="R7" s="24">
        <v>2530</v>
      </c>
      <c r="S7" s="24">
        <v>18823</v>
      </c>
      <c r="T7" s="24">
        <v>34.340000000000003</v>
      </c>
      <c r="U7" s="24">
        <v>548.14</v>
      </c>
      <c r="V7" s="24">
        <v>1688</v>
      </c>
      <c r="W7" s="24">
        <v>1.61</v>
      </c>
      <c r="X7" s="24">
        <v>1048.45</v>
      </c>
      <c r="Y7" s="24">
        <v>69.47</v>
      </c>
      <c r="Z7" s="24">
        <v>66.05</v>
      </c>
      <c r="AA7" s="24">
        <v>59.74</v>
      </c>
      <c r="AB7" s="24">
        <v>55.59</v>
      </c>
      <c r="AC7" s="24">
        <v>60.43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738.98</v>
      </c>
      <c r="BG7" s="24">
        <v>748.34</v>
      </c>
      <c r="BH7" s="24">
        <v>762.74</v>
      </c>
      <c r="BI7" s="24">
        <v>626.84</v>
      </c>
      <c r="BJ7" s="24">
        <v>445.68</v>
      </c>
      <c r="BK7" s="24">
        <v>1243.71</v>
      </c>
      <c r="BL7" s="24">
        <v>1194.1500000000001</v>
      </c>
      <c r="BM7" s="24">
        <v>1267.3900000000001</v>
      </c>
      <c r="BN7" s="24">
        <v>1268.6300000000001</v>
      </c>
      <c r="BO7" s="24">
        <v>1283.69</v>
      </c>
      <c r="BP7" s="24">
        <v>1201.79</v>
      </c>
      <c r="BQ7" s="24">
        <v>44.65</v>
      </c>
      <c r="BR7" s="24">
        <v>43.17</v>
      </c>
      <c r="BS7" s="24">
        <v>41.11</v>
      </c>
      <c r="BT7" s="24">
        <v>39.26</v>
      </c>
      <c r="BU7" s="24">
        <v>45.05</v>
      </c>
      <c r="BV7" s="24">
        <v>74.3</v>
      </c>
      <c r="BW7" s="24">
        <v>72.260000000000005</v>
      </c>
      <c r="BX7" s="24">
        <v>84.3</v>
      </c>
      <c r="BY7" s="24">
        <v>82.88</v>
      </c>
      <c r="BZ7" s="24">
        <v>82.53</v>
      </c>
      <c r="CA7" s="24">
        <v>75.31</v>
      </c>
      <c r="CB7" s="24">
        <v>383.11</v>
      </c>
      <c r="CC7" s="24">
        <v>388.02</v>
      </c>
      <c r="CD7" s="24">
        <v>421.86</v>
      </c>
      <c r="CE7" s="24">
        <v>484.46</v>
      </c>
      <c r="CF7" s="24">
        <v>403.49</v>
      </c>
      <c r="CG7" s="24">
        <v>221.81</v>
      </c>
      <c r="CH7" s="24">
        <v>230.02</v>
      </c>
      <c r="CI7" s="24">
        <v>185.47</v>
      </c>
      <c r="CJ7" s="24">
        <v>187.76</v>
      </c>
      <c r="CK7" s="24">
        <v>190.48</v>
      </c>
      <c r="CL7" s="24">
        <v>216.39</v>
      </c>
      <c r="CM7" s="24" t="s">
        <v>103</v>
      </c>
      <c r="CN7" s="24" t="s">
        <v>103</v>
      </c>
      <c r="CO7" s="24" t="s">
        <v>103</v>
      </c>
      <c r="CP7" s="24" t="s">
        <v>103</v>
      </c>
      <c r="CQ7" s="24" t="s">
        <v>103</v>
      </c>
      <c r="CR7" s="24">
        <v>43.36</v>
      </c>
      <c r="CS7" s="24">
        <v>42.56</v>
      </c>
      <c r="CT7" s="24">
        <v>45.68</v>
      </c>
      <c r="CU7" s="24">
        <v>45.87</v>
      </c>
      <c r="CV7" s="24">
        <v>44.24</v>
      </c>
      <c r="CW7" s="24">
        <v>42.57</v>
      </c>
      <c r="CX7" s="24">
        <v>92.24</v>
      </c>
      <c r="CY7" s="24">
        <v>92.36</v>
      </c>
      <c r="CZ7" s="24">
        <v>92.96</v>
      </c>
      <c r="DA7" s="24">
        <v>93.05</v>
      </c>
      <c r="DB7" s="24">
        <v>92.83</v>
      </c>
      <c r="DC7" s="24">
        <v>83.06</v>
      </c>
      <c r="DD7" s="24">
        <v>83.32</v>
      </c>
      <c r="DE7" s="24">
        <v>87.96</v>
      </c>
      <c r="DF7" s="24">
        <v>87.65</v>
      </c>
      <c r="DG7" s="24">
        <v>88.15</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0.04</v>
      </c>
      <c r="EM7" s="24">
        <v>0.06</v>
      </c>
      <c r="EN7" s="24">
        <v>0.27</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2023-01-24T06:02:35Z</cp:lastPrinted>
  <dcterms:created xsi:type="dcterms:W3CDTF">2023-01-12T23:57:29Z</dcterms:created>
  <dcterms:modified xsi:type="dcterms:W3CDTF">2023-01-24T06:31:40Z</dcterms:modified>
  <cp:category/>
</cp:coreProperties>
</file>