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行財政課\財務\財政関係\府調等\財政状況資料集（財政比較分析表）\R04（R03決算）\総務省公開データ\"/>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s="1"/>
  <c r="U35" i="10" s="1"/>
  <c r="U36" i="10" s="1"/>
  <c r="U37" i="10" s="1"/>
  <c r="BE34" i="10" l="1"/>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<sst xmlns="http://schemas.openxmlformats.org/spreadsheetml/2006/main" count="1134" uniqueCount="600">
  <si>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</si>
  <si>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</si>
  <si>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</si>
  <si>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</si>
  <si>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</si>
  <si>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</si>
  <si>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</si>
  <si>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</si>
  <si>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</si>
  <si>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</si>
  <si>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</si>
  <si>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</si>
  <si>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</si>
  <si>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</si>
  <si>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</si>
  <si>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</si>
  <si>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</si>
  <si>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</si>
  <si>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</si>
  <si>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</si>
  <si>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</si>
  <si>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</si>
  <si>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</si>
  <si>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</si>
  <si>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</si>
  <si>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</si>
  <si>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</si>
  <si>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</si>
  <si>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</si>
  <si>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</si>
  <si>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</si>
  <si>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</si>
  <si>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</si>
  <si>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</si>
  <si>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</si>
  <si>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</si>
  <si>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</si>
  <si>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</si>
  <si>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</si>
  <si>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</si>
  <si>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</si>
  <si>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</si>
  <si>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</si>
  <si>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</si>
  <si>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</si>
  <si>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</si>
  <si>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</si>
  <si>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</si>
  <si>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</si>
  <si>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</si>
  <si>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</si>
  <si>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</si>
  <si>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</si>
  <si>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</si>
  <si>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</si>
  <si>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</si>
  <si>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</si>
  <si>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</si>
  <si>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</si>
  <si>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</si>
  <si>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</si>
  <si>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</si>
  <si>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</si>
  <si>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</si>
  <si>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</si>
  <si>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</si>
  <si>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</si>
  <si>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</si>
  <si>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</si>
  <si>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</si>
  <si>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</si>
  <si>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</si>
  <si>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</si>
  <si>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</si>
  <si>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</si>
  <si>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</si>
  <si>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</si>
  <si>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</si>
  <si>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</si>
  <si>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</si>
  <si>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</si>
  <si>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</si>
  <si>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</si>
  <si>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</si>
  <si>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</si>
  <si>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</si>
  <si>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</si>
  <si>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</si>
  <si>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</si>
  <si>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</si>
  <si>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</si>
  <si>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</si>
  <si>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</si>
  <si>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</si>
  <si>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</si>
  <si>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</si>
  <si>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</si>
  <si>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</si>
  <si>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豊能町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</si>
  <si>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</si>
  <si>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</si>
  <si>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</si>
  <si>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</si>
  <si>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</si>
  <si>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</si>
  <si>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</si>
  <si>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</si>
  <si>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</si>
  <si>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</si>
  <si>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</si>
  <si>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</si>
  <si>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</si>
  <si>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</si>
  <si>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</si>
  <si>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</si>
  <si>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</si>
  <si>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</si>
  <si>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</si>
  <si>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</si>
  <si>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</si>
  <si>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</si>
  <si>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</si>
  <si>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</si>
  <si>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</si>
  <si>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</si>
  <si>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</si>
  <si>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</si>
  <si>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</si>
  <si>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</si>
  <si>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</si>
  <si>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</si>
  <si>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</si>
  <si>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</si>
  <si>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</si>
  <si>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</si>
  <si>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</si>
  <si>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</si>
  <si>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</si>
  <si>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</si>
  <si>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</si>
  <si>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</si>
  <si>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</si>
  <si>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</si>
  <si>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</si>
  <si>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</si>
  <si>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</si>
  <si>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</si>
  <si>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</si>
  <si>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</si>
  <si>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</si>
  <si>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</si>
  <si>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</si>
  <si>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</si>
  <si>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</si>
  <si>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</si>
  <si>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</si>
  <si>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</si>
  <si>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</si>
  <si>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</si>
  <si>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</si>
  <si>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</si>
  <si>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</si>
  <si>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</si>
  <si>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</si>
  <si>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</si>
  <si>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</si>
  <si>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</si>
  <si>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</si>
  <si>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</si>
  <si>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</si>
  <si>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</si>
  <si>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</si>
  <si>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</si>
  <si>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</si>
  <si>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</si>
  <si>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</si>
  <si>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</si>
  <si>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</si>
  <si>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</si>
  <si>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</si>
  <si>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</si>
  <si>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</si>
  <si>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</si>
  <si>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</si>
  <si>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</si>
  <si>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</si>
  <si>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</si>
  <si>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</si>
  <si>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</si>
  <si>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</si>
  <si>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</si>
  <si>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</si>
  <si>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</si>
  <si>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</si>
  <si>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</si>
  <si>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</si>
  <si>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</si>
  <si>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</si>
  <si>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</si>
  <si>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</si>
  <si>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</si>
  <si>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</si>
  <si>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</si>
  <si>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</si>
  <si>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</si>
  <si>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</si>
  <si>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</si>
  <si>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</si>
  <si>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</si>
  <si>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</si>
  <si>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</si>
  <si>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</si>
  <si>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</si>
  <si>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</si>
  <si>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</si>
  <si>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大阪府豊能町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</si>
  <si>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</si>
  <si>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</si>
  <si>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</si>
  <si>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</si>
  <si>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</si>
  <si>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</si>
  <si>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</si>
  <si>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</si>
  <si>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</si>
  <si>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</si>
  <si>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</si>
  <si>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</si>
  <si>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</si>
  <si>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</si>
  <si>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</si>
  <si>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</si>
  <si>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</si>
  <si>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</si>
  <si>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</si>
  <si>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</si>
  <si>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</si>
  <si>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</si>
  <si>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</si>
  <si>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</si>
  <si>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</si>
  <si>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</si>
  <si>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</si>
  <si>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</si>
  <si>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</si>
  <si>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</si>
  <si>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</si>
  <si>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</si>
  <si>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</si>
  <si>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</si>
  <si>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</si>
  <si>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</si>
  <si>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</si>
  <si>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</si>
  <si>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</si>
  <si>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</si>
  <si>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</si>
  <si>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</si>
  <si>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</si>
  <si>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</si>
  <si>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</si>
  <si>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</si>
  <si>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</si>
  <si>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</si>
  <si>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</si>
  <si>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</si>
  <si>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</si>
  <si>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</si>
  <si>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</si>
  <si>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</si>
  <si>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</si>
  <si>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</si>
  <si>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</si>
  <si>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</si>
  <si>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</si>
  <si>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</si>
  <si>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</si>
  <si>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</si>
  <si>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</si>
  <si>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</si>
  <si>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</si>
  <si>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</si>
  <si>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</si>
  <si>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</si>
  <si>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</si>
  <si>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</si>
  <si>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</si>
  <si>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</si>
  <si>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</si>
  <si>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</si>
  <si>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</si>
  <si>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</si>
  <si>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</si>
  <si>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</si>
  <si>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</si>
  <si>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</si>
  <si>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</si>
  <si>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</si>
  <si>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</si>
  <si>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</si>
  <si>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</si>
  <si>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</si>
  <si>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</si>
  <si>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</si>
  <si>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</si>
  <si>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</si>
  <si>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</si>
  <si>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</si>
  <si>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</si>
  <si>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</si>
  <si>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</si>
  <si>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</si>
  <si>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</si>
  <si>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</si>
  <si>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</si>
  <si>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</si>
  <si>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</si>
  <si>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</si>
  <si>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</si>
  <si>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</si>
  <si>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</si>
  <si>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</si>
  <si>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</si>
  <si>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</si>
  <si>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</si>
  <si>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</si>
  <si>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</si>
  <si>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</si>
  <si>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</si>
  <si>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</si>
  <si>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</si>
  <si>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</si>
  <si>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</si>
  <si>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</si>
  <si>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</si>
  <si>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</si>
  <si>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</si>
  <si>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</si>
  <si>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</si>
  <si>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</si>
  <si>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</si>
  <si>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</si>
  <si>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</si>
  <si>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</si>
  <si>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</si>
  <si>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</si>
  <si>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</si>
  <si>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</si>
  <si>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</si>
  <si>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</si>
  <si>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</si>
  <si>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</si>
  <si>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</si>
  <si>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</si>
  <si>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</si>
  <si>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</si>
  <si>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</si>
  <si>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</si>
  <si>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</si>
  <si>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</si>
  <si>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</si>
  <si>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</si>
  <si>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</si>
  <si>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</si>
  <si>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</si>
  <si>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</si>
  <si>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大阪府豊能町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</si>
  <si>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</si>
  <si>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</si>
  <si>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</si>
  <si>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</si>
  <si>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</si>
  <si>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</si>
  <si>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</si>
  <si>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</si>
  <si>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</si>
  <si>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</si>
  <si>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</si>
  <si>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</si>
  <si>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</si>
  <si>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</si>
  <si>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</si>
  <si>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</si>
  <si>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</si>
  <si>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</si>
  <si>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</si>
  <si>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</si>
  <si>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</si>
  <si>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</si>
  <si>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</si>
  <si>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</si>
  <si>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</si>
  <si>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</si>
  <si>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</si>
  <si>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</si>
  <si>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</si>
  <si>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</si>
  <si>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</si>
  <si>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</si>
  <si>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</si>
  <si>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</si>
  <si>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</si>
  <si>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国民健康保険特別会計診療所施設勘定</t>
    <phoneticPr fontId="5"/>
  </si>
  <si>
    <t>介護保険特別会計事業勘定</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</si>
  <si>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</si>
  <si>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</si>
  <si>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</si>
  <si>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</si>
  <si>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</si>
  <si>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</si>
  <si>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</si>
  <si>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</si>
  <si>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</si>
  <si>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</si>
  <si>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</si>
  <si>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</si>
  <si>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</si>
  <si>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</si>
  <si>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</si>
  <si>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</si>
  <si>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</si>
  <si>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</si>
  <si>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</si>
  <si>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</si>
  <si>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</si>
  <si>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</si>
  <si>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</si>
  <si>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</si>
  <si>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</si>
  <si>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</si>
  <si>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</si>
  <si>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</si>
  <si>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</si>
  <si>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</si>
  <si>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</si>
  <si>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</si>
  <si>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</si>
  <si>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</si>
  <si>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</si>
  <si>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</si>
  <si>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</si>
  <si>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</si>
  <si>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</si>
  <si>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</si>
  <si>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</si>
  <si>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</si>
  <si>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</si>
  <si>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</si>
  <si>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</si>
  <si>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</si>
  <si>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</si>
  <si>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</si>
  <si>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</si>
  <si>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</si>
  <si>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</si>
  <si>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</si>
  <si>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</si>
  <si>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</si>
  <si>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</si>
  <si>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</si>
  <si>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</si>
  <si>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</si>
  <si>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</si>
  <si>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</si>
  <si>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</si>
  <si>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</si>
  <si>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</si>
  <si>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</si>
  <si>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</si>
  <si>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</si>
  <si>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</si>
  <si>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</si>
  <si>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</si>
  <si>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</si>
  <si>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</si>
  <si>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</si>
  <si>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</si>
  <si>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</si>
  <si>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</si>
  <si>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</si>
  <si>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</si>
  <si>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</si>
  <si>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</si>
  <si>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</si>
  <si>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</si>
  <si>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</si>
  <si>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</si>
  <si>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</si>
  <si>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</si>
  <si>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</si>
  <si>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</si>
  <si>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</si>
  <si>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</si>
  <si>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</si>
  <si>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</si>
  <si>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</si>
  <si>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</si>
  <si>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</si>
  <si>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</si>
  <si>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</si>
  <si>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</si>
  <si>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</si>
  <si>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</si>
  <si>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</si>
  <si>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</si>
  <si>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</si>
  <si>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</si>
  <si>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</si>
  <si>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</si>
  <si>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</si>
  <si>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</si>
  <si>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</si>
  <si>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</si>
  <si>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</si>
  <si>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</si>
  <si>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</si>
  <si>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</si>
  <si>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</si>
  <si>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</si>
  <si>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</si>
  <si>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</si>
  <si>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</si>
  <si>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</si>
  <si>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</si>
  <si>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</si>
  <si>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</si>
  <si>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</si>
  <si>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</si>
  <si>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</si>
  <si>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</si>
  <si>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</si>
  <si>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</si>
  <si>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</si>
  <si>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</si>
  <si>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</si>
  <si>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</si>
  <si>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</si>
  <si>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</si>
  <si>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</si>
  <si>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</si>
  <si>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</si>
  <si>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</si>
  <si>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</si>
  <si>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</si>
  <si>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</si>
  <si>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</si>
  <si>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</si>
  <si>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</si>
  <si>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</si>
  <si>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</si>
  <si>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</si>
  <si>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</si>
  <si>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</si>
  <si>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</si>
  <si>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</si>
  <si>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</si>
  <si>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</si>
  <si>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</si>
  <si>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</si>
  <si>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</si>
  <si>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</si>
  <si>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</si>
  <si>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1.78</t>
  </si>
  <si>
    <t>▲ 10.84</t>
  </si>
  <si>
    <t>▲ 5.05</t>
  </si>
  <si>
    <t>一般会計</t>
  </si>
  <si>
    <t>介護保険特別会計事業勘定</t>
  </si>
  <si>
    <t>国民健康保険特別会計事業勘定</t>
  </si>
  <si>
    <t>下水道事業特別会計</t>
  </si>
  <si>
    <t>後期高齢者医療特別会計</t>
  </si>
  <si>
    <t>国民健康保険特別会計診療所施設勘定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</si>
  <si>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</si>
  <si>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</si>
  <si>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</si>
  <si>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</si>
  <si>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</si>
  <si>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</si>
  <si>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</si>
  <si>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</si>
  <si>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</si>
  <si>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</si>
  <si>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豊能郡環境施設組合（一般会計）</t>
    <rPh sb="0" eb="3">
      <t>トヨノグン</t>
    </rPh>
    <rPh sb="3" eb="5">
      <t>カンキョウ</t>
    </rPh>
    <rPh sb="5" eb="7">
      <t>シセツ</t>
    </rPh>
    <rPh sb="7" eb="9">
      <t>クミアイ</t>
    </rPh>
    <rPh sb="10" eb="12">
      <t>イッパン</t>
    </rPh>
    <rPh sb="12" eb="14">
      <t>カイケイ</t>
    </rPh>
    <phoneticPr fontId="2"/>
  </si>
  <si>
    <t>-</t>
    <phoneticPr fontId="2"/>
  </si>
  <si>
    <t>猪名川上流広域ごみ処理施設組合（一般会計）</t>
    <rPh sb="0" eb="3">
      <t>イナガワ</t>
    </rPh>
    <rPh sb="3" eb="5">
      <t>ジョウリュウ</t>
    </rPh>
    <rPh sb="5" eb="7">
      <t>コウイキ</t>
    </rPh>
    <rPh sb="9" eb="11">
      <t>ショリ</t>
    </rPh>
    <rPh sb="11" eb="13">
      <t>シセツ</t>
    </rPh>
    <rPh sb="13" eb="15">
      <t>クミアイ</t>
    </rPh>
    <rPh sb="16" eb="18">
      <t>イッパン</t>
    </rPh>
    <rPh sb="18" eb="20">
      <t>カイケイ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</si>
  <si>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</si>
  <si>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</si>
  <si>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</si>
  <si>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（工業用水道事業会計）</t>
    <phoneticPr fontId="2"/>
  </si>
  <si>
    <t>大阪広域水道企業団
水道事業会計（市町村域水道事業）
豊能水道事業</t>
    <rPh sb="15" eb="16">
      <t>ケイ</t>
    </rPh>
    <rPh sb="27" eb="29">
      <t>トヨノ</t>
    </rPh>
    <rPh sb="29" eb="31">
      <t>スイドウ</t>
    </rPh>
    <rPh sb="31" eb="33">
      <t>ジギョウ</t>
    </rPh>
    <phoneticPr fontId="2"/>
  </si>
  <si>
    <t>退職金等引当基金</t>
    <phoneticPr fontId="5"/>
  </si>
  <si>
    <t>公共施設整備基金</t>
    <phoneticPr fontId="5"/>
  </si>
  <si>
    <t>ふるさとづくり基金</t>
    <phoneticPr fontId="5"/>
  </si>
  <si>
    <t>旧吉川財産区基金</t>
    <phoneticPr fontId="5"/>
  </si>
  <si>
    <t>森林環境譲与税基金</t>
    <phoneticPr fontId="5"/>
  </si>
  <si>
    <t>※8：職員の状況については、令和3年地方公務員給与実態調査に基づいている。</t>
    <phoneticPr fontId="2"/>
  </si>
  <si>
    <t>目的別歳出の状況（単位 千円・％）</t>
    <phoneticPr fontId="5"/>
  </si>
  <si>
    <t>　　　所得割</t>
    <phoneticPr fontId="5"/>
  </si>
  <si>
    <t>-</t>
    <phoneticPr fontId="5"/>
  </si>
  <si>
    <t>-</t>
    <phoneticPr fontId="5"/>
  </si>
  <si>
    <t>　　固定資産税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</si>
</sst>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cellStyleXfs>
  <cellXfs count="12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38" fontId="34" fillId="9" borderId="116" xfId="20" applyFont="1" applyFill="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38" fontId="34" fillId="9" borderId="115" xfId="20" applyFont="1" applyFill="1" applyBorder="1" applyAlignment="1" applyProtection="1">
      <alignment horizontal="right" vertical="center" shrinkToFit="1"/>
      <protection locked="0"/>
    </xf>
    <xf numFmtId="38" fontId="39" fillId="0" borderId="116" xfId="20"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5" fillId="9" borderId="112" xfId="12" applyFont="1" applyFill="1" applyBorder="1" applyAlignment="1" applyProtection="1">
      <alignment horizontal="left" vertical="center" wrapText="1" shrinkToFit="1"/>
      <protection locked="0"/>
    </xf>
    <xf numFmtId="0" fontId="35" fillId="9" borderId="113" xfId="12" applyFont="1" applyFill="1" applyBorder="1" applyAlignment="1" applyProtection="1">
      <alignment horizontal="left" vertical="center" shrinkToFit="1"/>
      <protection locked="0"/>
    </xf>
    <xf numFmtId="0" fontId="35" fillId="9" borderId="114" xfId="12" applyFont="1" applyFill="1" applyBorder="1" applyAlignment="1" applyProtection="1">
      <alignment horizontal="left" vertical="center" shrinkToFit="1"/>
      <protection locked="0"/>
    </xf>
    <xf numFmtId="0" fontId="34" fillId="9" borderId="188" xfId="12" applyFont="1" applyFill="1" applyBorder="1" applyAlignment="1" applyProtection="1">
      <alignment horizontal="left" vertical="center" wrapText="1" shrinkToFit="1"/>
      <protection locked="0"/>
    </xf>
    <xf numFmtId="0" fontId="34" fillId="9" borderId="189" xfId="12" applyFont="1" applyFill="1" applyBorder="1" applyAlignment="1" applyProtection="1">
      <alignment horizontal="left" vertical="center" shrinkToFit="1"/>
      <protection locked="0"/>
    </xf>
    <xf numFmtId="0" fontId="34" fillId="9" borderId="190"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xmlns:c16r2="http://schemas.microsoft.com/office/drawing/2015/06/chart">
            <c:ext xmlns:c16="http://schemas.microsoft.com/office/drawing/2014/chart" uri="{C3380CC4-5D6E-409C-BE32-E72D297353CC}">
              <c16:uniqueId val="{00000000-6535-480C-8CB4-DB687BEE85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30046</c:v>
                </c:pt>
                <c:pt idx="1">
                  <c:v>17421</c:v>
                </c:pt>
                <c:pt idx="2">
                  <c:v>25076</c:v>
                </c:pt>
                <c:pt idx="3">
                  <c:v>17930</c:v>
                </c:pt>
                <c:pt idx="4">
                  <c:v>34213</c:v>
                </c:pt>
              </c:numCache>
            </c:numRef>
          </c:val>
          <c:smooth val="0"/>
          <c:extLst xmlns:c16r2="http://schemas.microsoft.com/office/drawing/2015/06/chart">
            <c:ext xmlns:c16="http://schemas.microsoft.com/office/drawing/2014/chart" uri="{C3380CC4-5D6E-409C-BE32-E72D297353CC}">
              <c16:uniqueId val="{00000001-6535-480C-8CB4-DB687BEE8514}"/>
            </c:ext>
          </c:extLst>
        </c:ser>
        <c:dLbls>
          <c:showLegendKey val="0"/>
          <c:showVal val="0"/>
          <c:showCatName val="0"/>
          <c:showSerName val="0"/>
          <c:showPercent val="0"/>
          <c:showBubbleSize val="0"/>
        </c:dLbls>
        <c:marker val="1"/>
        <c:smooth val="0"/>
        <c:axId val="163796256"/>
        <c:axId val="163793904"/>
      </c:lineChart>
      <c:catAx>
        <c:axId val="163796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793904"/>
        <c:crosses val="autoZero"/>
        <c:auto val="1"/>
        <c:lblAlgn val="ctr"/>
        <c:lblOffset val="100"/>
        <c:tickLblSkip val="1"/>
        <c:tickMarkSkip val="1"/>
        <c:noMultiLvlLbl val="0"/>
      </c:catAx>
      <c:valAx>
        <c:axId val="163793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796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3.08</c:v>
                </c:pt>
                <c:pt idx="1">
                  <c:v>1.04</c:v>
                </c:pt>
                <c:pt idx="2">
                  <c:v>1.44</c:v>
                </c:pt>
                <c:pt idx="3">
                  <c:v>3.94</c:v>
                </c:pt>
                <c:pt idx="4">
                  <c:v>8.0399999999999991</c:v>
                </c:pt>
              </c:numCache>
            </c:numRef>
          </c:val>
          <c:extLst xmlns:c16r2="http://schemas.microsoft.com/office/drawing/2015/06/chart">
            <c:ext xmlns:c16="http://schemas.microsoft.com/office/drawing/2014/chart" uri="{C3380CC4-5D6E-409C-BE32-E72D297353CC}">
              <c16:uniqueId val="{00000000-1117-49EA-ABF2-1F72B30714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47.25</c:v>
                </c:pt>
                <c:pt idx="1">
                  <c:v>38.53</c:v>
                </c:pt>
                <c:pt idx="2">
                  <c:v>33.130000000000003</c:v>
                </c:pt>
                <c:pt idx="3">
                  <c:v>29.92</c:v>
                </c:pt>
                <c:pt idx="4">
                  <c:v>26.3</c:v>
                </c:pt>
              </c:numCache>
            </c:numRef>
          </c:val>
          <c:extLst xmlns:c16r2="http://schemas.microsoft.com/office/drawing/2015/06/chart">
            <c:ext xmlns:c16="http://schemas.microsoft.com/office/drawing/2014/chart" uri="{C3380CC4-5D6E-409C-BE32-E72D297353CC}">
              <c16:uniqueId val="{00000001-1117-49EA-ABF2-1F72B30714C2}"/>
            </c:ext>
          </c:extLst>
        </c:ser>
        <c:dLbls>
          <c:showLegendKey val="0"/>
          <c:showVal val="0"/>
          <c:showCatName val="0"/>
          <c:showSerName val="0"/>
          <c:showPercent val="0"/>
          <c:showBubbleSize val="0"/>
        </c:dLbls>
        <c:gapWidth val="250"/>
        <c:overlap val="100"/>
        <c:axId val="163792336"/>
        <c:axId val="16378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-1.78</c:v>
                </c:pt>
                <c:pt idx="1">
                  <c:v>-10.84</c:v>
                </c:pt>
                <c:pt idx="2">
                  <c:v>-5.05</c:v>
                </c:pt>
                <c:pt idx="3">
                  <c:v>1.1599999999999999</c:v>
                </c:pt>
                <c:pt idx="4">
                  <c:v>2.23</c:v>
                </c:pt>
              </c:numCache>
            </c:numRef>
          </c:val>
          <c:smooth val="0"/>
          <c:extLst xmlns:c16r2="http://schemas.microsoft.com/office/drawing/2015/06/chart">
            <c:ext xmlns:c16="http://schemas.microsoft.com/office/drawing/2014/chart" uri="{C3380CC4-5D6E-409C-BE32-E72D297353CC}">
              <c16:uniqueId val="{00000002-1117-49EA-ABF2-1F72B30714C2}"/>
            </c:ext>
          </c:extLst>
        </c:ser>
        <c:dLbls>
          <c:showLegendKey val="0"/>
          <c:showVal val="0"/>
          <c:showCatName val="0"/>
          <c:showSerName val="0"/>
          <c:showPercent val="0"/>
          <c:showBubbleSize val="0"/>
        </c:dLbls>
        <c:marker val="1"/>
        <c:smooth val="0"/>
        <c:axId val="163792336"/>
        <c:axId val="163785280"/>
      </c:lineChart>
      <c:catAx>
        <c:axId val="16379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785280"/>
        <c:crosses val="autoZero"/>
        <c:auto val="1"/>
        <c:lblAlgn val="ctr"/>
        <c:lblOffset val="100"/>
        <c:tickLblSkip val="1"/>
        <c:tickMarkSkip val="1"/>
        <c:noMultiLvlLbl val="0"/>
      </c:catAx>
      <c:valAx>
        <c:axId val="16378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9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12.01</c:v>
                </c:pt>
                <c:pt idx="2">
                  <c:v>#N/A</c:v>
                </c:pt>
                <c:pt idx="3">
                  <c:v>12.61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6EB-4FEE-8CEB-12DDA21BF5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6EB-4FEE-8CEB-12DDA21BF5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6EB-4FEE-8CEB-12DDA21BF55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6EB-4FEE-8CEB-12DDA21BF55D}"/>
            </c:ext>
          </c:extLst>
        </c:ser>
        <c:ser>
          <c:idx val="4"/>
          <c:order val="4"/>
          <c:tx>
            <c:strRef>
              <c:f>データシート!$A$31</c:f>
              <c:strCache>
                <c:ptCount val="1"/>
                <c:pt idx="0">
                  <c:v>国民健康保険特別会計診療所施設勘定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0.31</c:v>
                </c:pt>
                <c:pt idx="2">
                  <c:v>#N/A</c:v>
                </c:pt>
                <c:pt idx="3">
                  <c:v>0.11</c:v>
                </c:pt>
                <c:pt idx="4">
                  <c:v>#N/A</c:v>
                </c:pt>
                <c:pt idx="5">
                  <c:v>0.18</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4-56EB-4FEE-8CEB-12DDA21BF55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0.34</c:v>
                </c:pt>
                <c:pt idx="2">
                  <c:v>#N/A</c:v>
                </c:pt>
                <c:pt idx="3">
                  <c:v>0.35</c:v>
                </c:pt>
                <c:pt idx="4">
                  <c:v>#N/A</c:v>
                </c:pt>
                <c:pt idx="5">
                  <c:v>0.38</c:v>
                </c:pt>
                <c:pt idx="6">
                  <c:v>#N/A</c:v>
                </c:pt>
                <c:pt idx="7">
                  <c:v>0.38</c:v>
                </c:pt>
                <c:pt idx="8">
                  <c:v>#N/A</c:v>
                </c:pt>
                <c:pt idx="9">
                  <c:v>0.4</c:v>
                </c:pt>
              </c:numCache>
            </c:numRef>
          </c:val>
          <c:extLst xmlns:c16r2="http://schemas.microsoft.com/office/drawing/2015/06/chart">
            <c:ext xmlns:c16="http://schemas.microsoft.com/office/drawing/2014/chart" uri="{C3380CC4-5D6E-409C-BE32-E72D297353CC}">
              <c16:uniqueId val="{00000005-56EB-4FEE-8CEB-12DDA21BF55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0.69</c:v>
                </c:pt>
                <c:pt idx="2">
                  <c:v>#N/A</c:v>
                </c:pt>
                <c:pt idx="3">
                  <c:v>0.65</c:v>
                </c:pt>
                <c:pt idx="4">
                  <c:v>#N/A</c:v>
                </c:pt>
                <c:pt idx="5">
                  <c:v>0.63</c:v>
                </c:pt>
                <c:pt idx="6">
                  <c:v>#N/A</c:v>
                </c:pt>
                <c:pt idx="7">
                  <c:v>0.54</c:v>
                </c:pt>
                <c:pt idx="8">
                  <c:v>#N/A</c:v>
                </c:pt>
                <c:pt idx="9">
                  <c:v>0.72</c:v>
                </c:pt>
              </c:numCache>
            </c:numRef>
          </c:val>
          <c:extLst xmlns:c16r2="http://schemas.microsoft.com/office/drawing/2015/06/chart">
            <c:ext xmlns:c16="http://schemas.microsoft.com/office/drawing/2014/chart" uri="{C3380CC4-5D6E-409C-BE32-E72D297353CC}">
              <c16:uniqueId val="{00000006-56EB-4FEE-8CEB-12DDA21BF55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5.71</c:v>
                </c:pt>
                <c:pt idx="2">
                  <c:v>#N/A</c:v>
                </c:pt>
                <c:pt idx="3">
                  <c:v>3.56</c:v>
                </c:pt>
                <c:pt idx="4">
                  <c:v>#N/A</c:v>
                </c:pt>
                <c:pt idx="5">
                  <c:v>1.84</c:v>
                </c:pt>
                <c:pt idx="6">
                  <c:v>#N/A</c:v>
                </c:pt>
                <c:pt idx="7">
                  <c:v>1.37</c:v>
                </c:pt>
                <c:pt idx="8">
                  <c:v>#N/A</c:v>
                </c:pt>
                <c:pt idx="9">
                  <c:v>1.37</c:v>
                </c:pt>
              </c:numCache>
            </c:numRef>
          </c:val>
          <c:extLst xmlns:c16r2="http://schemas.microsoft.com/office/drawing/2015/06/chart">
            <c:ext xmlns:c16="http://schemas.microsoft.com/office/drawing/2014/chart" uri="{C3380CC4-5D6E-409C-BE32-E72D297353CC}">
              <c16:uniqueId val="{00000007-56EB-4FEE-8CEB-12DDA21BF55D}"/>
            </c:ext>
          </c:extLst>
        </c:ser>
        <c:ser>
          <c:idx val="8"/>
          <c:order val="8"/>
          <c:tx>
            <c:strRef>
              <c:f>データシート!$A$35</c:f>
              <c:strCache>
                <c:ptCount val="1"/>
                <c:pt idx="0">
                  <c:v>介護保険特別会計事業勘定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2.42</c:v>
                </c:pt>
                <c:pt idx="2">
                  <c:v>#N/A</c:v>
                </c:pt>
                <c:pt idx="3">
                  <c:v>3.02</c:v>
                </c:pt>
                <c:pt idx="4">
                  <c:v>#N/A</c:v>
                </c:pt>
                <c:pt idx="5">
                  <c:v>2.15</c:v>
                </c:pt>
                <c:pt idx="6">
                  <c:v>#N/A</c:v>
                </c:pt>
                <c:pt idx="7">
                  <c:v>2.92</c:v>
                </c:pt>
                <c:pt idx="8">
                  <c:v>#N/A</c:v>
                </c:pt>
                <c:pt idx="9">
                  <c:v>2.98</c:v>
                </c:pt>
              </c:numCache>
            </c:numRef>
          </c:val>
          <c:extLst xmlns:c16r2="http://schemas.microsoft.com/office/drawing/2015/06/chart">
            <c:ext xmlns:c16="http://schemas.microsoft.com/office/drawing/2014/chart" uri="{C3380CC4-5D6E-409C-BE32-E72D297353CC}">
              <c16:uniqueId val="{00000008-56EB-4FEE-8CEB-12DDA21BF5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3.07</c:v>
                </c:pt>
                <c:pt idx="2">
                  <c:v>#N/A</c:v>
                </c:pt>
                <c:pt idx="3">
                  <c:v>1.03</c:v>
                </c:pt>
                <c:pt idx="4">
                  <c:v>#N/A</c:v>
                </c:pt>
                <c:pt idx="5">
                  <c:v>1.43</c:v>
                </c:pt>
                <c:pt idx="6">
                  <c:v>#N/A</c:v>
                </c:pt>
                <c:pt idx="7">
                  <c:v>3.93</c:v>
                </c:pt>
                <c:pt idx="8">
                  <c:v>#N/A</c:v>
                </c:pt>
                <c:pt idx="9">
                  <c:v>8.0399999999999991</c:v>
                </c:pt>
              </c:numCache>
            </c:numRef>
          </c:val>
          <c:extLst xmlns:c16r2="http://schemas.microsoft.com/office/drawing/2015/06/chart">
            <c:ext xmlns:c16="http://schemas.microsoft.com/office/drawing/2014/chart" uri="{C3380CC4-5D6E-409C-BE32-E72D297353CC}">
              <c16:uniqueId val="{00000009-56EB-4FEE-8CEB-12DDA21BF55D}"/>
            </c:ext>
          </c:extLst>
        </c:ser>
        <c:dLbls>
          <c:showLegendKey val="0"/>
          <c:showVal val="0"/>
          <c:showCatName val="0"/>
          <c:showSerName val="0"/>
          <c:showPercent val="0"/>
          <c:showBubbleSize val="0"/>
        </c:dLbls>
        <c:gapWidth val="150"/>
        <c:overlap val="100"/>
        <c:axId val="163785672"/>
        <c:axId val="163786848"/>
      </c:barChart>
      <c:catAx>
        <c:axId val="16378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786848"/>
        <c:crosses val="autoZero"/>
        <c:auto val="1"/>
        <c:lblAlgn val="ctr"/>
        <c:lblOffset val="100"/>
        <c:tickLblSkip val="1"/>
        <c:tickMarkSkip val="1"/>
        <c:noMultiLvlLbl val="0"/>
      </c:catAx>
      <c:valAx>
        <c:axId val="16378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85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594</c:v>
                </c:pt>
                <c:pt idx="5">
                  <c:v>601</c:v>
                </c:pt>
                <c:pt idx="8">
                  <c:v>597</c:v>
                </c:pt>
                <c:pt idx="11">
                  <c:v>595</c:v>
                </c:pt>
                <c:pt idx="14">
                  <c:v>608</c:v>
                </c:pt>
              </c:numCache>
            </c:numRef>
          </c:val>
          <c:extLst xmlns:c16r2="http://schemas.microsoft.com/office/drawing/2015/06/chart">
            <c:ext xmlns:c16="http://schemas.microsoft.com/office/drawing/2014/chart" uri="{C3380CC4-5D6E-409C-BE32-E72D297353CC}">
              <c16:uniqueId val="{00000000-94A7-4AB7-A4C2-D7E040EE84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A7-4AB7-A4C2-D7E040EE84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4A7-4AB7-A4C2-D7E040EE84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150</c:v>
                </c:pt>
                <c:pt idx="3">
                  <c:v>150</c:v>
                </c:pt>
                <c:pt idx="6">
                  <c:v>185</c:v>
                </c:pt>
                <c:pt idx="9">
                  <c:v>201</c:v>
                </c:pt>
                <c:pt idx="12">
                  <c:v>183</c:v>
                </c:pt>
              </c:numCache>
            </c:numRef>
          </c:val>
          <c:extLst xmlns:c16r2="http://schemas.microsoft.com/office/drawing/2015/06/chart">
            <c:ext xmlns:c16="http://schemas.microsoft.com/office/drawing/2014/chart" uri="{C3380CC4-5D6E-409C-BE32-E72D297353CC}">
              <c16:uniqueId val="{00000003-94A7-4AB7-A4C2-D7E040EE84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148</c:v>
                </c:pt>
                <c:pt idx="3">
                  <c:v>162</c:v>
                </c:pt>
                <c:pt idx="6">
                  <c:v>81</c:v>
                </c:pt>
                <c:pt idx="9">
                  <c:v>78</c:v>
                </c:pt>
                <c:pt idx="12">
                  <c:v>73</c:v>
                </c:pt>
              </c:numCache>
            </c:numRef>
          </c:val>
          <c:extLst xmlns:c16r2="http://schemas.microsoft.com/office/drawing/2015/06/chart">
            <c:ext xmlns:c16="http://schemas.microsoft.com/office/drawing/2014/chart" uri="{C3380CC4-5D6E-409C-BE32-E72D297353CC}">
              <c16:uniqueId val="{00000004-94A7-4AB7-A4C2-D7E040EE84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A7-4AB7-A4C2-D7E040EE84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A7-4AB7-A4C2-D7E040EE84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578</c:v>
                </c:pt>
                <c:pt idx="3">
                  <c:v>562</c:v>
                </c:pt>
                <c:pt idx="6">
                  <c:v>544</c:v>
                </c:pt>
                <c:pt idx="9">
                  <c:v>596</c:v>
                </c:pt>
                <c:pt idx="12">
                  <c:v>558</c:v>
                </c:pt>
              </c:numCache>
            </c:numRef>
          </c:val>
          <c:extLst xmlns:c16r2="http://schemas.microsoft.com/office/drawing/2015/06/chart">
            <c:ext xmlns:c16="http://schemas.microsoft.com/office/drawing/2014/chart" uri="{C3380CC4-5D6E-409C-BE32-E72D297353CC}">
              <c16:uniqueId val="{00000007-94A7-4AB7-A4C2-D7E040EE84E3}"/>
            </c:ext>
          </c:extLst>
        </c:ser>
        <c:dLbls>
          <c:showLegendKey val="0"/>
          <c:showVal val="0"/>
          <c:showCatName val="0"/>
          <c:showSerName val="0"/>
          <c:showPercent val="0"/>
          <c:showBubbleSize val="0"/>
        </c:dLbls>
        <c:gapWidth val="100"/>
        <c:overlap val="100"/>
        <c:axId val="163788416"/>
        <c:axId val="163789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282</c:v>
                </c:pt>
                <c:pt idx="2">
                  <c:v>#N/A</c:v>
                </c:pt>
                <c:pt idx="3">
                  <c:v>#N/A</c:v>
                </c:pt>
                <c:pt idx="4">
                  <c:v>273</c:v>
                </c:pt>
                <c:pt idx="5">
                  <c:v>#N/A</c:v>
                </c:pt>
                <c:pt idx="6">
                  <c:v>#N/A</c:v>
                </c:pt>
                <c:pt idx="7">
                  <c:v>213</c:v>
                </c:pt>
                <c:pt idx="8">
                  <c:v>#N/A</c:v>
                </c:pt>
                <c:pt idx="9">
                  <c:v>#N/A</c:v>
                </c:pt>
                <c:pt idx="10">
                  <c:v>280</c:v>
                </c:pt>
                <c:pt idx="11">
                  <c:v>#N/A</c:v>
                </c:pt>
                <c:pt idx="12">
                  <c:v>#N/A</c:v>
                </c:pt>
                <c:pt idx="13">
                  <c:v>206</c:v>
                </c:pt>
                <c:pt idx="14">
                  <c:v>#N/A</c:v>
                </c:pt>
              </c:numCache>
            </c:numRef>
          </c:val>
          <c:smooth val="0"/>
          <c:extLst xmlns:c16r2="http://schemas.microsoft.com/office/drawing/2015/06/chart">
            <c:ext xmlns:c16="http://schemas.microsoft.com/office/drawing/2014/chart" uri="{C3380CC4-5D6E-409C-BE32-E72D297353CC}">
              <c16:uniqueId val="{00000008-94A7-4AB7-A4C2-D7E040EE84E3}"/>
            </c:ext>
          </c:extLst>
        </c:ser>
        <c:dLbls>
          <c:showLegendKey val="0"/>
          <c:showVal val="0"/>
          <c:showCatName val="0"/>
          <c:showSerName val="0"/>
          <c:showPercent val="0"/>
          <c:showBubbleSize val="0"/>
        </c:dLbls>
        <c:marker val="1"/>
        <c:smooth val="0"/>
        <c:axId val="163788416"/>
        <c:axId val="163789200"/>
      </c:lineChart>
      <c:catAx>
        <c:axId val="163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789200"/>
        <c:crosses val="autoZero"/>
        <c:auto val="1"/>
        <c:lblAlgn val="ctr"/>
        <c:lblOffset val="100"/>
        <c:tickLblSkip val="1"/>
        <c:tickMarkSkip val="1"/>
        <c:noMultiLvlLbl val="0"/>
      </c:catAx>
      <c:valAx>
        <c:axId val="16378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8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6552</c:v>
                </c:pt>
                <c:pt idx="5">
                  <c:v>6335</c:v>
                </c:pt>
                <c:pt idx="8">
                  <c:v>6137</c:v>
                </c:pt>
                <c:pt idx="11">
                  <c:v>5822</c:v>
                </c:pt>
                <c:pt idx="14">
                  <c:v>5827</c:v>
                </c:pt>
              </c:numCache>
            </c:numRef>
          </c:val>
          <c:extLst xmlns:c16r2="http://schemas.microsoft.com/office/drawing/2015/06/chart">
            <c:ext xmlns:c16="http://schemas.microsoft.com/office/drawing/2014/chart" uri="{C3380CC4-5D6E-409C-BE32-E72D297353CC}">
              <c16:uniqueId val="{00000000-E474-468C-8F93-0C52847F91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474-468C-8F93-0C52847F91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3647</c:v>
                </c:pt>
                <c:pt idx="5">
                  <c:v>3197</c:v>
                </c:pt>
                <c:pt idx="8">
                  <c:v>3046</c:v>
                </c:pt>
                <c:pt idx="11">
                  <c:v>2802</c:v>
                </c:pt>
                <c:pt idx="14">
                  <c:v>2911</c:v>
                </c:pt>
              </c:numCache>
            </c:numRef>
          </c:val>
          <c:extLst xmlns:c16r2="http://schemas.microsoft.com/office/drawing/2015/06/chart">
            <c:ext xmlns:c16="http://schemas.microsoft.com/office/drawing/2014/chart" uri="{C3380CC4-5D6E-409C-BE32-E72D297353CC}">
              <c16:uniqueId val="{00000002-E474-468C-8F93-0C52847F91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74-468C-8F93-0C52847F91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474-468C-8F93-0C52847F91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74-468C-8F93-0C52847F91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1916</c:v>
                </c:pt>
                <c:pt idx="3">
                  <c:v>1803</c:v>
                </c:pt>
                <c:pt idx="6">
                  <c:v>1619</c:v>
                </c:pt>
                <c:pt idx="9">
                  <c:v>1502</c:v>
                </c:pt>
                <c:pt idx="12">
                  <c:v>1437</c:v>
                </c:pt>
              </c:numCache>
            </c:numRef>
          </c:val>
          <c:extLst xmlns:c16r2="http://schemas.microsoft.com/office/drawing/2015/06/chart">
            <c:ext xmlns:c16="http://schemas.microsoft.com/office/drawing/2014/chart" uri="{C3380CC4-5D6E-409C-BE32-E72D297353CC}">
              <c16:uniqueId val="{00000006-E474-468C-8F93-0C52847F91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637</c:v>
                </c:pt>
                <c:pt idx="3">
                  <c:v>496</c:v>
                </c:pt>
                <c:pt idx="6">
                  <c:v>682</c:v>
                </c:pt>
                <c:pt idx="9">
                  <c:v>502</c:v>
                </c:pt>
                <c:pt idx="12">
                  <c:v>337</c:v>
                </c:pt>
              </c:numCache>
            </c:numRef>
          </c:val>
          <c:extLst xmlns:c16r2="http://schemas.microsoft.com/office/drawing/2015/06/chart">
            <c:ext xmlns:c16="http://schemas.microsoft.com/office/drawing/2014/chart" uri="{C3380CC4-5D6E-409C-BE32-E72D297353CC}">
              <c16:uniqueId val="{00000007-E474-468C-8F93-0C52847F91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1260</c:v>
                </c:pt>
                <c:pt idx="3">
                  <c:v>1284</c:v>
                </c:pt>
                <c:pt idx="6">
                  <c:v>806</c:v>
                </c:pt>
                <c:pt idx="9">
                  <c:v>658</c:v>
                </c:pt>
                <c:pt idx="12">
                  <c:v>549</c:v>
                </c:pt>
              </c:numCache>
            </c:numRef>
          </c:val>
          <c:extLst xmlns:c16r2="http://schemas.microsoft.com/office/drawing/2015/06/chart">
            <c:ext xmlns:c16="http://schemas.microsoft.com/office/drawing/2014/chart" uri="{C3380CC4-5D6E-409C-BE32-E72D297353CC}">
              <c16:uniqueId val="{00000008-E474-468C-8F93-0C52847F91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474-468C-8F93-0C52847F91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6154</c:v>
                </c:pt>
                <c:pt idx="3">
                  <c:v>5943</c:v>
                </c:pt>
                <c:pt idx="6">
                  <c:v>5857</c:v>
                </c:pt>
                <c:pt idx="9">
                  <c:v>5696</c:v>
                </c:pt>
                <c:pt idx="12">
                  <c:v>5777</c:v>
                </c:pt>
              </c:numCache>
            </c:numRef>
          </c:val>
          <c:extLst xmlns:c16r2="http://schemas.microsoft.com/office/drawing/2015/06/chart">
            <c:ext xmlns:c16="http://schemas.microsoft.com/office/drawing/2014/chart" uri="{C3380CC4-5D6E-409C-BE32-E72D297353CC}">
              <c16:uniqueId val="{0000000A-E474-468C-8F93-0C52847F91CA}"/>
            </c:ext>
          </c:extLst>
        </c:ser>
        <c:dLbls>
          <c:showLegendKey val="0"/>
          <c:showVal val="0"/>
          <c:showCatName val="0"/>
          <c:showSerName val="0"/>
          <c:showPercent val="0"/>
          <c:showBubbleSize val="0"/>
        </c:dLbls>
        <c:gapWidth val="100"/>
        <c:overlap val="100"/>
        <c:axId val="163790376"/>
        <c:axId val="163789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474-468C-8F93-0C52847F91CA}"/>
            </c:ext>
          </c:extLst>
        </c:ser>
        <c:dLbls>
          <c:showLegendKey val="0"/>
          <c:showVal val="0"/>
          <c:showCatName val="0"/>
          <c:showSerName val="0"/>
          <c:showPercent val="0"/>
          <c:showBubbleSize val="0"/>
        </c:dLbls>
        <c:marker val="1"/>
        <c:smooth val="0"/>
        <c:axId val="163790376"/>
        <c:axId val="163789984"/>
      </c:lineChart>
      <c:catAx>
        <c:axId val="16379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789984"/>
        <c:crosses val="autoZero"/>
        <c:auto val="1"/>
        <c:lblAlgn val="ctr"/>
        <c:lblOffset val="100"/>
        <c:tickLblSkip val="1"/>
        <c:tickMarkSkip val="1"/>
        <c:noMultiLvlLbl val="0"/>
      </c:catAx>
      <c:valAx>
        <c:axId val="16378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9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1497</c:v>
                </c:pt>
                <c:pt idx="1">
                  <c:v>1429</c:v>
                </c:pt>
                <c:pt idx="2">
                  <c:v>1325</c:v>
                </c:pt>
              </c:numCache>
            </c:numRef>
          </c:val>
          <c:extLst xmlns:c16r2="http://schemas.microsoft.com/office/drawing/2015/06/chart">
            <c:ext xmlns:c16="http://schemas.microsoft.com/office/drawing/2014/chart" uri="{C3380CC4-5D6E-409C-BE32-E72D297353CC}">
              <c16:uniqueId val="{00000000-699D-4728-A59B-2904641388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76</c:v>
                </c:pt>
              </c:numCache>
            </c:numRef>
          </c:val>
          <c:extLst xmlns:c16r2="http://schemas.microsoft.com/office/drawing/2015/06/chart">
            <c:ext xmlns:c16="http://schemas.microsoft.com/office/drawing/2014/chart" uri="{C3380CC4-5D6E-409C-BE32-E72D297353CC}">
              <c16:uniqueId val="{00000001-699D-4728-A59B-2904641388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940</c:v>
                </c:pt>
                <c:pt idx="1">
                  <c:v>793</c:v>
                </c:pt>
                <c:pt idx="2">
                  <c:v>747</c:v>
                </c:pt>
              </c:numCache>
            </c:numRef>
          </c:val>
          <c:extLst xmlns:c16r2="http://schemas.microsoft.com/office/drawing/2015/06/chart">
            <c:ext xmlns:c16="http://schemas.microsoft.com/office/drawing/2014/chart" uri="{C3380CC4-5D6E-409C-BE32-E72D297353CC}">
              <c16:uniqueId val="{00000002-699D-4728-A59B-290464138849}"/>
            </c:ext>
          </c:extLst>
        </c:ser>
        <c:dLbls>
          <c:showLegendKey val="0"/>
          <c:showVal val="0"/>
          <c:showCatName val="0"/>
          <c:showSerName val="0"/>
          <c:showPercent val="0"/>
          <c:showBubbleSize val="0"/>
        </c:dLbls>
        <c:gapWidth val="120"/>
        <c:overlap val="100"/>
        <c:axId val="163806840"/>
        <c:axId val="163800176"/>
      </c:barChart>
      <c:catAx>
        <c:axId val="16380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3800176"/>
        <c:crosses val="autoZero"/>
        <c:auto val="1"/>
        <c:lblAlgn val="ctr"/>
        <c:lblOffset val="100"/>
        <c:tickLblSkip val="1"/>
        <c:tickMarkSkip val="1"/>
        <c:noMultiLvlLbl val="0"/>
      </c:catAx>
      <c:valAx>
        <c:axId val="163800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380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18,702
34.34
8,484,819
7,843,760
405,104
5,037,579
5,776,903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756419" cy="592470"/>
    <xdr:sp macro="" textlink="">
      <xdr:nvSpPr>
        <xdr:cNvPr id="35" name="テキスト ボックス 34"/>
        <xdr:cNvSpPr txBox="1"/>
      </xdr:nvSpPr>
      <xdr:spPr>
        <a:xfrm>
          <a:off x="762000" y="4533900"/>
          <a:ext cx="775641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lang="ja-JP" altLang="ja-JP" sz="1000">
              <a:effectLst/>
              <a:latin typeface="ＭＳ Ｐゴシック" panose="020B0600070205080204" pitchFamily="50" charset="-128"/>
              <a:ea typeface="ＭＳ Ｐゴシック" panose="020B0600070205080204" pitchFamily="50" charset="-128"/>
            </a:rPr>
            <a:t>※定員管理の状況」の「人口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r>
            <a:rPr lang="ja-JP" altLang="ja-JP" sz="1000">
              <a:effectLst/>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ja-JP"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ja-JP" sz="1000">
              <a:effectLst/>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人口の減少や全国平均を上回る高齢化率（令和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47.88</a:t>
          </a:r>
          <a:r>
            <a:rPr lang="ja-JP" altLang="ja-JP" sz="1100" b="0" i="0" baseline="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町税が減少しており、ここ数年は、基準財政収入額の減少幅が、基準財政需要額の減少幅を上回り、財政力の低下につながっていた。令和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年度は、前年度と比べ基準財政需要額が増加し、基準財政収入額は減少となったため、令和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年度の数値を下回ることとなった。</a:t>
          </a:r>
          <a:endParaRPr lang="ja-JP" altLang="ja-JP" sz="1400">
            <a:effectLst/>
          </a:endParaRPr>
        </a:p>
        <a:p>
          <a:r>
            <a:rPr kumimoji="1" lang="ja-JP" altLang="ja-JP" sz="1100">
              <a:solidFill>
                <a:schemeClr val="dk1"/>
              </a:solidFill>
              <a:effectLst/>
              <a:latin typeface="+mn-lt"/>
              <a:ea typeface="+mn-ea"/>
              <a:cs typeface="+mn-cs"/>
            </a:rPr>
            <a:t>　本町の町税は、個人住民税と固定資産税が大部分を占めているため、収入増加策と歳出削減策を継続することが今後の課題となっている。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85196</xdr:rowOff>
    </xdr:to>
    <xdr:cxnSp macro="">
      <xdr:nvCxnSpPr>
        <xdr:cNvPr id="72" name="直線コネクタ 71"/>
        <xdr:cNvCxnSpPr/>
      </xdr:nvCxnSpPr>
      <xdr:spPr>
        <a:xfrm>
          <a:off x="4114800" y="74273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55033</xdr:rowOff>
    </xdr:to>
    <xdr:cxnSp macro="">
      <xdr:nvCxnSpPr>
        <xdr:cNvPr id="75" name="直線コネクタ 74"/>
        <xdr:cNvCxnSpPr/>
      </xdr:nvCxnSpPr>
      <xdr:spPr>
        <a:xfrm>
          <a:off x="3225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24871</xdr:rowOff>
    </xdr:from>
    <xdr:to>
      <xdr:col>15</xdr:col>
      <xdr:colOff>82550</xdr:colOff>
      <xdr:row>43</xdr:row>
      <xdr:rowOff>44979</xdr:rowOff>
    </xdr:to>
    <xdr:cxnSp macro="">
      <xdr:nvCxnSpPr>
        <xdr:cNvPr id="78" name="直線コネクタ 77"/>
        <xdr:cNvCxnSpPr/>
      </xdr:nvCxnSpPr>
      <xdr:spPr>
        <a:xfrm>
          <a:off x="2336800" y="73972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24871</xdr:rowOff>
    </xdr:to>
    <xdr:cxnSp macro="">
      <xdr:nvCxnSpPr>
        <xdr:cNvPr id="81" name="直線コネクタ 80"/>
        <xdr:cNvCxnSpPr/>
      </xdr:nvCxnSpPr>
      <xdr:spPr>
        <a:xfrm>
          <a:off x="1447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34396</xdr:rowOff>
    </xdr:from>
    <xdr:to>
      <xdr:col>23</xdr:col>
      <xdr:colOff>184150</xdr:colOff>
      <xdr:row>43</xdr:row>
      <xdr:rowOff>135996</xdr:rowOff>
    </xdr:to>
    <xdr:sp macro="" textlink="">
      <xdr:nvSpPr>
        <xdr:cNvPr id="91" name="楕円 90"/>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6473</xdr:rowOff>
    </xdr:from>
    <xdr:ext cx="762000" cy="259045"/>
    <xdr:sp macro="" textlink="">
      <xdr:nvSpPr>
        <xdr:cNvPr id="92" name="財政力該当値テキスト"/>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3" name="楕円 92"/>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4" name="テキスト ボックス 93"/>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80556</xdr:rowOff>
    </xdr:from>
    <xdr:ext cx="762000" cy="259045"/>
    <xdr:sp macro="" textlink="">
      <xdr:nvSpPr>
        <xdr:cNvPr id="96" name="テキスト ボックス 95"/>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145521</xdr:rowOff>
    </xdr:from>
    <xdr:to>
      <xdr:col>11</xdr:col>
      <xdr:colOff>82550</xdr:colOff>
      <xdr:row>43</xdr:row>
      <xdr:rowOff>75671</xdr:rowOff>
    </xdr:to>
    <xdr:sp macro="" textlink="">
      <xdr:nvSpPr>
        <xdr:cNvPr id="97" name="楕円 96"/>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60448</xdr:rowOff>
    </xdr:from>
    <xdr:ext cx="762000" cy="259045"/>
    <xdr:sp macro="" textlink="">
      <xdr:nvSpPr>
        <xdr:cNvPr id="98" name="テキスト ボックス 97"/>
        <xdr:cNvSpPr txBox="1"/>
      </xdr:nvSpPr>
      <xdr:spPr>
        <a:xfrm>
          <a:off x="1955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9" name="楕円 98"/>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100" name="テキスト ボックス 99"/>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経常収支比率は、前年度の</a:t>
          </a:r>
          <a:r>
            <a:rPr lang="en-US" altLang="ja-JP" sz="1100">
              <a:solidFill>
                <a:schemeClr val="dk1"/>
              </a:solidFill>
              <a:effectLst/>
              <a:latin typeface="+mn-lt"/>
              <a:ea typeface="+mn-ea"/>
              <a:cs typeface="+mn-cs"/>
            </a:rPr>
            <a:t>99.8</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90.5</a:t>
          </a:r>
          <a:r>
            <a:rPr lang="ja-JP" altLang="ja-JP" sz="1100">
              <a:solidFill>
                <a:schemeClr val="dk1"/>
              </a:solidFill>
              <a:effectLst/>
              <a:latin typeface="+mn-lt"/>
              <a:ea typeface="+mn-ea"/>
              <a:cs typeface="+mn-cs"/>
            </a:rPr>
            <a:t>％へと</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ポイントのマイナスとなった。これは、普通交付税の増などにより経常一般財源等の額が増加し、</a:t>
          </a:r>
          <a:r>
            <a:rPr lang="ja-JP" altLang="en-US" sz="1100">
              <a:solidFill>
                <a:schemeClr val="dk1"/>
              </a:solidFill>
              <a:effectLst/>
              <a:latin typeface="+mn-lt"/>
              <a:ea typeface="+mn-ea"/>
              <a:cs typeface="+mn-cs"/>
            </a:rPr>
            <a:t>人件費や物件費</a:t>
          </a:r>
          <a:r>
            <a:rPr lang="ja-JP" altLang="ja-JP" sz="1100">
              <a:solidFill>
                <a:schemeClr val="dk1"/>
              </a:solidFill>
              <a:effectLst/>
              <a:latin typeface="+mn-lt"/>
              <a:ea typeface="+mn-ea"/>
              <a:cs typeface="+mn-cs"/>
            </a:rPr>
            <a:t>などの経常的経費充当一般財源が減少したことによるものである。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今後については、地方税収入の減少傾向は継続すると見込まれ、退職手当、扶助費の増加などによっては悪化する余地はあるものの、しばらくは定年退職者が落ち着くため、大きく悪化することはないと</a:t>
          </a:r>
          <a:r>
            <a:rPr kumimoji="1" lang="ja-JP" altLang="en-US" sz="1100" b="0" i="0" baseline="0">
              <a:solidFill>
                <a:schemeClr val="dk1"/>
              </a:solidFill>
              <a:effectLst/>
              <a:latin typeface="+mn-lt"/>
              <a:ea typeface="+mn-ea"/>
              <a:cs typeface="+mn-cs"/>
            </a:rPr>
            <a:t>考えられ</a:t>
          </a:r>
          <a:r>
            <a:rPr kumimoji="1"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48623</xdr:rowOff>
    </xdr:from>
    <xdr:to>
      <xdr:col>23</xdr:col>
      <xdr:colOff>133350</xdr:colOff>
      <xdr:row>65</xdr:row>
      <xdr:rowOff>71301</xdr:rowOff>
    </xdr:to>
    <xdr:cxnSp macro="">
      <xdr:nvCxnSpPr>
        <xdr:cNvPr id="132" name="直線コネクタ 131"/>
        <xdr:cNvCxnSpPr/>
      </xdr:nvCxnSpPr>
      <xdr:spPr>
        <a:xfrm flipV="1">
          <a:off x="4953000" y="10164173"/>
          <a:ext cx="0" cy="1051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43378</xdr:rowOff>
    </xdr:from>
    <xdr:ext cx="762000" cy="259045"/>
    <xdr:sp macro="" textlink="">
      <xdr:nvSpPr>
        <xdr:cNvPr id="133" name="財政構造の弾力性最小値テキスト"/>
        <xdr:cNvSpPr txBox="1"/>
      </xdr:nvSpPr>
      <xdr:spPr>
        <a:xfrm>
          <a:off x="5041900" y="1118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71301</xdr:rowOff>
    </xdr:from>
    <xdr:to>
      <xdr:col>24</xdr:col>
      <xdr:colOff>12700</xdr:colOff>
      <xdr:row>65</xdr:row>
      <xdr:rowOff>71301</xdr:rowOff>
    </xdr:to>
    <xdr:cxnSp macro="">
      <xdr:nvCxnSpPr>
        <xdr:cNvPr id="134" name="直線コネクタ 133"/>
        <xdr:cNvCxnSpPr/>
      </xdr:nvCxnSpPr>
      <xdr:spPr>
        <a:xfrm>
          <a:off x="4864100" y="1121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135000</xdr:rowOff>
    </xdr:from>
    <xdr:ext cx="762000" cy="259045"/>
    <xdr:sp macro="" textlink="">
      <xdr:nvSpPr>
        <xdr:cNvPr id="135"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48623</xdr:rowOff>
    </xdr:from>
    <xdr:to>
      <xdr:col>24</xdr:col>
      <xdr:colOff>12700</xdr:colOff>
      <xdr:row>59</xdr:row>
      <xdr:rowOff>48623</xdr:rowOff>
    </xdr:to>
    <xdr:cxnSp macro="">
      <xdr:nvCxnSpPr>
        <xdr:cNvPr id="136" name="直線コネクタ 135"/>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11793</xdr:rowOff>
    </xdr:from>
    <xdr:to>
      <xdr:col>23</xdr:col>
      <xdr:colOff>133350</xdr:colOff>
      <xdr:row>65</xdr:row>
      <xdr:rowOff>160927</xdr:rowOff>
    </xdr:to>
    <xdr:cxnSp macro="">
      <xdr:nvCxnSpPr>
        <xdr:cNvPr id="137" name="直線コネクタ 136"/>
        <xdr:cNvCxnSpPr/>
      </xdr:nvCxnSpPr>
      <xdr:spPr>
        <a:xfrm flipV="1">
          <a:off x="4114800" y="10984593"/>
          <a:ext cx="8382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8"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9" name="フローチャート: 判断 138"/>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160927</xdr:rowOff>
    </xdr:from>
    <xdr:to>
      <xdr:col>19</xdr:col>
      <xdr:colOff>133350</xdr:colOff>
      <xdr:row>66</xdr:row>
      <xdr:rowOff>141151</xdr:rowOff>
    </xdr:to>
    <xdr:cxnSp macro="">
      <xdr:nvCxnSpPr>
        <xdr:cNvPr id="140" name="直線コネクタ 139"/>
        <xdr:cNvCxnSpPr/>
      </xdr:nvCxnSpPr>
      <xdr:spPr>
        <a:xfrm flipV="1">
          <a:off x="3225800" y="11305177"/>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37737</xdr:rowOff>
    </xdr:from>
    <xdr:to>
      <xdr:col>15</xdr:col>
      <xdr:colOff>82550</xdr:colOff>
      <xdr:row>66</xdr:row>
      <xdr:rowOff>141151</xdr:rowOff>
    </xdr:to>
    <xdr:cxnSp macro="">
      <xdr:nvCxnSpPr>
        <xdr:cNvPr id="143" name="直線コネクタ 142"/>
        <xdr:cNvCxnSpPr/>
      </xdr:nvCxnSpPr>
      <xdr:spPr>
        <a:xfrm>
          <a:off x="2336800" y="1135343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139337</xdr:rowOff>
    </xdr:from>
    <xdr:to>
      <xdr:col>15</xdr:col>
      <xdr:colOff>133350</xdr:colOff>
      <xdr:row>64</xdr:row>
      <xdr:rowOff>69487</xdr:rowOff>
    </xdr:to>
    <xdr:sp macro="" textlink="">
      <xdr:nvSpPr>
        <xdr:cNvPr id="144" name="フローチャート: 判断 143"/>
        <xdr:cNvSpPr/>
      </xdr:nvSpPr>
      <xdr:spPr>
        <a:xfrm>
          <a:off x="3175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79664</xdr:rowOff>
    </xdr:from>
    <xdr:ext cx="762000" cy="259045"/>
    <xdr:sp macro="" textlink="">
      <xdr:nvSpPr>
        <xdr:cNvPr id="145" name="テキスト ボックス 144"/>
        <xdr:cNvSpPr txBox="1"/>
      </xdr:nvSpPr>
      <xdr:spPr>
        <a:xfrm>
          <a:off x="2844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116115</xdr:rowOff>
    </xdr:from>
    <xdr:to>
      <xdr:col>11</xdr:col>
      <xdr:colOff>31750</xdr:colOff>
      <xdr:row>66</xdr:row>
      <xdr:rowOff>37737</xdr:rowOff>
    </xdr:to>
    <xdr:cxnSp macro="">
      <xdr:nvCxnSpPr>
        <xdr:cNvPr id="146" name="直線コネクタ 145"/>
        <xdr:cNvCxnSpPr/>
      </xdr:nvCxnSpPr>
      <xdr:spPr>
        <a:xfrm>
          <a:off x="1447800" y="1126036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118654</xdr:rowOff>
    </xdr:from>
    <xdr:to>
      <xdr:col>11</xdr:col>
      <xdr:colOff>82550</xdr:colOff>
      <xdr:row>64</xdr:row>
      <xdr:rowOff>48804</xdr:rowOff>
    </xdr:to>
    <xdr:sp macro="" textlink="">
      <xdr:nvSpPr>
        <xdr:cNvPr id="147" name="フローチャート: 判断 146"/>
        <xdr:cNvSpPr/>
      </xdr:nvSpPr>
      <xdr:spPr>
        <a:xfrm>
          <a:off x="2286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58981</xdr:rowOff>
    </xdr:from>
    <xdr:ext cx="762000" cy="259045"/>
    <xdr:sp macro="" textlink="">
      <xdr:nvSpPr>
        <xdr:cNvPr id="148" name="テキスト ボックス 147"/>
        <xdr:cNvSpPr txBox="1"/>
      </xdr:nvSpPr>
      <xdr:spPr>
        <a:xfrm>
          <a:off x="1955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101419</xdr:rowOff>
    </xdr:from>
    <xdr:to>
      <xdr:col>7</xdr:col>
      <xdr:colOff>31750</xdr:colOff>
      <xdr:row>64</xdr:row>
      <xdr:rowOff>31569</xdr:rowOff>
    </xdr:to>
    <xdr:sp macro="" textlink="">
      <xdr:nvSpPr>
        <xdr:cNvPr id="149" name="フローチャート: 判断 148"/>
        <xdr:cNvSpPr/>
      </xdr:nvSpPr>
      <xdr:spPr>
        <a:xfrm>
          <a:off x="1397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41746</xdr:rowOff>
    </xdr:from>
    <xdr:ext cx="762000" cy="259045"/>
    <xdr:sp macro="" textlink="">
      <xdr:nvSpPr>
        <xdr:cNvPr id="150" name="テキスト ボックス 149"/>
        <xdr:cNvSpPr txBox="1"/>
      </xdr:nvSpPr>
      <xdr:spPr>
        <a:xfrm>
          <a:off x="1066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132443</xdr:rowOff>
    </xdr:from>
    <xdr:to>
      <xdr:col>23</xdr:col>
      <xdr:colOff>184150</xdr:colOff>
      <xdr:row>64</xdr:row>
      <xdr:rowOff>62593</xdr:rowOff>
    </xdr:to>
    <xdr:sp macro="" textlink="">
      <xdr:nvSpPr>
        <xdr:cNvPr id="156" name="楕円 155"/>
        <xdr:cNvSpPr/>
      </xdr:nvSpPr>
      <xdr:spPr>
        <a:xfrm>
          <a:off x="49022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104520</xdr:rowOff>
    </xdr:from>
    <xdr:ext cx="762000" cy="259045"/>
    <xdr:sp macro="" textlink="">
      <xdr:nvSpPr>
        <xdr:cNvPr id="157" name="財政構造の弾力性該当値テキスト"/>
        <xdr:cNvSpPr txBox="1"/>
      </xdr:nvSpPr>
      <xdr:spPr>
        <a:xfrm>
          <a:off x="5041900" y="109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110127</xdr:rowOff>
    </xdr:from>
    <xdr:to>
      <xdr:col>19</xdr:col>
      <xdr:colOff>184150</xdr:colOff>
      <xdr:row>66</xdr:row>
      <xdr:rowOff>40277</xdr:rowOff>
    </xdr:to>
    <xdr:sp macro="" textlink="">
      <xdr:nvSpPr>
        <xdr:cNvPr id="158" name="楕円 157"/>
        <xdr:cNvSpPr/>
      </xdr:nvSpPr>
      <xdr:spPr>
        <a:xfrm>
          <a:off x="4064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25054</xdr:rowOff>
    </xdr:from>
    <xdr:ext cx="736600" cy="259045"/>
    <xdr:sp macro="" textlink="">
      <xdr:nvSpPr>
        <xdr:cNvPr id="159" name="テキスト ボックス 158"/>
        <xdr:cNvSpPr txBox="1"/>
      </xdr:nvSpPr>
      <xdr:spPr>
        <a:xfrm>
          <a:off x="3733800" y="1134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90351</xdr:rowOff>
    </xdr:from>
    <xdr:to>
      <xdr:col>15</xdr:col>
      <xdr:colOff>133350</xdr:colOff>
      <xdr:row>67</xdr:row>
      <xdr:rowOff>20501</xdr:rowOff>
    </xdr:to>
    <xdr:sp macro="" textlink="">
      <xdr:nvSpPr>
        <xdr:cNvPr id="160" name="楕円 159"/>
        <xdr:cNvSpPr/>
      </xdr:nvSpPr>
      <xdr:spPr>
        <a:xfrm>
          <a:off x="3175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5278</xdr:rowOff>
    </xdr:from>
    <xdr:ext cx="762000" cy="259045"/>
    <xdr:sp macro="" textlink="">
      <xdr:nvSpPr>
        <xdr:cNvPr id="161" name="テキスト ボックス 160"/>
        <xdr:cNvSpPr txBox="1"/>
      </xdr:nvSpPr>
      <xdr:spPr>
        <a:xfrm>
          <a:off x="2844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158387</xdr:rowOff>
    </xdr:from>
    <xdr:to>
      <xdr:col>11</xdr:col>
      <xdr:colOff>82550</xdr:colOff>
      <xdr:row>66</xdr:row>
      <xdr:rowOff>88537</xdr:rowOff>
    </xdr:to>
    <xdr:sp macro="" textlink="">
      <xdr:nvSpPr>
        <xdr:cNvPr id="162" name="楕円 161"/>
        <xdr:cNvSpPr/>
      </xdr:nvSpPr>
      <xdr:spPr>
        <a:xfrm>
          <a:off x="2286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73314</xdr:rowOff>
    </xdr:from>
    <xdr:ext cx="762000" cy="259045"/>
    <xdr:sp macro="" textlink="">
      <xdr:nvSpPr>
        <xdr:cNvPr id="163" name="テキスト ボックス 162"/>
        <xdr:cNvSpPr txBox="1"/>
      </xdr:nvSpPr>
      <xdr:spPr>
        <a:xfrm>
          <a:off x="1955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65315</xdr:rowOff>
    </xdr:from>
    <xdr:to>
      <xdr:col>7</xdr:col>
      <xdr:colOff>31750</xdr:colOff>
      <xdr:row>65</xdr:row>
      <xdr:rowOff>166915</xdr:rowOff>
    </xdr:to>
    <xdr:sp macro="" textlink="">
      <xdr:nvSpPr>
        <xdr:cNvPr id="164" name="楕円 163"/>
        <xdr:cNvSpPr/>
      </xdr:nvSpPr>
      <xdr:spPr>
        <a:xfrm>
          <a:off x="1397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151692</xdr:rowOff>
    </xdr:from>
    <xdr:ext cx="762000" cy="259045"/>
    <xdr:sp macro="" textlink="">
      <xdr:nvSpPr>
        <xdr:cNvPr id="165" name="テキスト ボックス 164"/>
        <xdr:cNvSpPr txBox="1"/>
      </xdr:nvSpPr>
      <xdr:spPr>
        <a:xfrm>
          <a:off x="1066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年度の人件費は、</a:t>
          </a:r>
          <a:r>
            <a:rPr lang="ja-JP" altLang="en-US" sz="1100" b="0">
              <a:solidFill>
                <a:schemeClr val="dk1"/>
              </a:solidFill>
              <a:effectLst/>
              <a:latin typeface="+mn-lt"/>
              <a:ea typeface="+mn-ea"/>
              <a:cs typeface="+mn-cs"/>
            </a:rPr>
            <a:t>退職金の減少に</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減少したが、</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は</a:t>
          </a:r>
          <a:r>
            <a:rPr lang="ja-JP" altLang="ja-JP" sz="1100">
              <a:solidFill>
                <a:schemeClr val="dk1"/>
              </a:solidFill>
              <a:effectLst/>
              <a:latin typeface="+mn-lt"/>
              <a:ea typeface="+mn-ea"/>
              <a:cs typeface="+mn-cs"/>
            </a:rPr>
            <a:t>新型コロナウイルスワクチン接種</a:t>
          </a:r>
          <a:r>
            <a:rPr lang="ja-JP" altLang="en-US" sz="1100">
              <a:solidFill>
                <a:schemeClr val="dk1"/>
              </a:solidFill>
              <a:effectLst/>
              <a:latin typeface="+mn-lt"/>
              <a:ea typeface="+mn-ea"/>
              <a:cs typeface="+mn-cs"/>
            </a:rPr>
            <a:t>に係る経費等により</a:t>
          </a:r>
          <a:r>
            <a:rPr kumimoji="1" lang="ja-JP" altLang="ja-JP" sz="1100" b="0" i="0" baseline="0">
              <a:solidFill>
                <a:schemeClr val="dk1"/>
              </a:solidFill>
              <a:effectLst/>
              <a:latin typeface="+mn-lt"/>
              <a:ea typeface="+mn-ea"/>
              <a:cs typeface="+mn-cs"/>
            </a:rPr>
            <a:t>増加した。合計</a:t>
          </a:r>
          <a:r>
            <a:rPr kumimoji="1" lang="ja-JP" altLang="en-US" sz="1100" b="0" i="0" baseline="0">
              <a:solidFill>
                <a:schemeClr val="dk1"/>
              </a:solidFill>
              <a:effectLst/>
              <a:latin typeface="+mn-lt"/>
              <a:ea typeface="+mn-ea"/>
              <a:cs typeface="+mn-cs"/>
            </a:rPr>
            <a:t>でも物件費の増</a:t>
          </a:r>
          <a:r>
            <a:rPr kumimoji="1" lang="ja-JP" altLang="ja-JP" sz="1100" b="0" i="0" baseline="0">
              <a:solidFill>
                <a:schemeClr val="dk1"/>
              </a:solidFill>
              <a:effectLst/>
              <a:latin typeface="+mn-lt"/>
              <a:ea typeface="+mn-ea"/>
              <a:cs typeface="+mn-cs"/>
            </a:rPr>
            <a:t>の影響により増加となった。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今後については、事務事業の見直しや、民間委託や民営化の推進、公共施設の再編、再配置、人員の適正化を図り、歳出削減に努めていく。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5" name="直線コネクタ 194"/>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6"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7" name="直線コネクタ 196"/>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8"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9" name="直線コネクタ 198"/>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30026</xdr:rowOff>
    </xdr:from>
    <xdr:to>
      <xdr:col>23</xdr:col>
      <xdr:colOff>133350</xdr:colOff>
      <xdr:row>83</xdr:row>
      <xdr:rowOff>115236</xdr:rowOff>
    </xdr:to>
    <xdr:cxnSp macro="">
      <xdr:nvCxnSpPr>
        <xdr:cNvPr id="200" name="直線コネクタ 199"/>
        <xdr:cNvCxnSpPr/>
      </xdr:nvCxnSpPr>
      <xdr:spPr>
        <a:xfrm>
          <a:off x="4114800" y="14260376"/>
          <a:ext cx="838200" cy="8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201" name="人件費・物件費等の状況平均値テキスト"/>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2" name="フローチャート: 判断 201"/>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132559</xdr:rowOff>
    </xdr:from>
    <xdr:to>
      <xdr:col>19</xdr:col>
      <xdr:colOff>133350</xdr:colOff>
      <xdr:row>83</xdr:row>
      <xdr:rowOff>30026</xdr:rowOff>
    </xdr:to>
    <xdr:cxnSp macro="">
      <xdr:nvCxnSpPr>
        <xdr:cNvPr id="203" name="直線コネクタ 202"/>
        <xdr:cNvCxnSpPr/>
      </xdr:nvCxnSpPr>
      <xdr:spPr>
        <a:xfrm>
          <a:off x="3225800" y="14191459"/>
          <a:ext cx="889000" cy="6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4" name="フローチャート: 判断 203"/>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5" name="テキスト ボックス 204"/>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72332</xdr:rowOff>
    </xdr:from>
    <xdr:to>
      <xdr:col>15</xdr:col>
      <xdr:colOff>82550</xdr:colOff>
      <xdr:row>82</xdr:row>
      <xdr:rowOff>132559</xdr:rowOff>
    </xdr:to>
    <xdr:cxnSp macro="">
      <xdr:nvCxnSpPr>
        <xdr:cNvPr id="206" name="直線コネクタ 205"/>
        <xdr:cNvCxnSpPr/>
      </xdr:nvCxnSpPr>
      <xdr:spPr>
        <a:xfrm>
          <a:off x="2336800" y="14131232"/>
          <a:ext cx="8890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7" name="フローチャート: 判断 206"/>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8" name="テキスト ボックス 207"/>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60733</xdr:rowOff>
    </xdr:from>
    <xdr:to>
      <xdr:col>11</xdr:col>
      <xdr:colOff>31750</xdr:colOff>
      <xdr:row>82</xdr:row>
      <xdr:rowOff>72332</xdr:rowOff>
    </xdr:to>
    <xdr:cxnSp macro="">
      <xdr:nvCxnSpPr>
        <xdr:cNvPr id="209" name="直線コネクタ 208"/>
        <xdr:cNvCxnSpPr/>
      </xdr:nvCxnSpPr>
      <xdr:spPr>
        <a:xfrm>
          <a:off x="1447800" y="14119633"/>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10" name="フローチャート: 判断 209"/>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11" name="テキスト ボックス 210"/>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2" name="フローチャート: 判断 211"/>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3" name="テキスト ボックス 212"/>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64436</xdr:rowOff>
    </xdr:from>
    <xdr:to>
      <xdr:col>23</xdr:col>
      <xdr:colOff>184150</xdr:colOff>
      <xdr:row>83</xdr:row>
      <xdr:rowOff>166036</xdr:rowOff>
    </xdr:to>
    <xdr:sp macro="" textlink="">
      <xdr:nvSpPr>
        <xdr:cNvPr id="219" name="楕円 218"/>
        <xdr:cNvSpPr/>
      </xdr:nvSpPr>
      <xdr:spPr>
        <a:xfrm>
          <a:off x="4902200" y="142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80963</xdr:rowOff>
    </xdr:from>
    <xdr:ext cx="762000" cy="259045"/>
    <xdr:sp macro="" textlink="">
      <xdr:nvSpPr>
        <xdr:cNvPr id="220" name="人件費・物件費等の状況該当値テキスト"/>
        <xdr:cNvSpPr txBox="1"/>
      </xdr:nvSpPr>
      <xdr:spPr>
        <a:xfrm>
          <a:off x="5041900" y="1413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150676</xdr:rowOff>
    </xdr:from>
    <xdr:to>
      <xdr:col>19</xdr:col>
      <xdr:colOff>184150</xdr:colOff>
      <xdr:row>83</xdr:row>
      <xdr:rowOff>80826</xdr:rowOff>
    </xdr:to>
    <xdr:sp macro="" textlink="">
      <xdr:nvSpPr>
        <xdr:cNvPr id="221" name="楕円 220"/>
        <xdr:cNvSpPr/>
      </xdr:nvSpPr>
      <xdr:spPr>
        <a:xfrm>
          <a:off x="4064000" y="142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91003</xdr:rowOff>
    </xdr:from>
    <xdr:ext cx="736600" cy="259045"/>
    <xdr:sp macro="" textlink="">
      <xdr:nvSpPr>
        <xdr:cNvPr id="222" name="テキスト ボックス 221"/>
        <xdr:cNvSpPr txBox="1"/>
      </xdr:nvSpPr>
      <xdr:spPr>
        <a:xfrm>
          <a:off x="3733800" y="1397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81759</xdr:rowOff>
    </xdr:from>
    <xdr:to>
      <xdr:col>15</xdr:col>
      <xdr:colOff>133350</xdr:colOff>
      <xdr:row>83</xdr:row>
      <xdr:rowOff>11909</xdr:rowOff>
    </xdr:to>
    <xdr:sp macro="" textlink="">
      <xdr:nvSpPr>
        <xdr:cNvPr id="223" name="楕円 222"/>
        <xdr:cNvSpPr/>
      </xdr:nvSpPr>
      <xdr:spPr>
        <a:xfrm>
          <a:off x="3175000" y="141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22086</xdr:rowOff>
    </xdr:from>
    <xdr:ext cx="762000" cy="259045"/>
    <xdr:sp macro="" textlink="">
      <xdr:nvSpPr>
        <xdr:cNvPr id="224" name="テキスト ボックス 223"/>
        <xdr:cNvSpPr txBox="1"/>
      </xdr:nvSpPr>
      <xdr:spPr>
        <a:xfrm>
          <a:off x="2844800" y="139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21532</xdr:rowOff>
    </xdr:from>
    <xdr:to>
      <xdr:col>11</xdr:col>
      <xdr:colOff>82550</xdr:colOff>
      <xdr:row>82</xdr:row>
      <xdr:rowOff>123132</xdr:rowOff>
    </xdr:to>
    <xdr:sp macro="" textlink="">
      <xdr:nvSpPr>
        <xdr:cNvPr id="225" name="楕円 224"/>
        <xdr:cNvSpPr/>
      </xdr:nvSpPr>
      <xdr:spPr>
        <a:xfrm>
          <a:off x="2286000" y="140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133309</xdr:rowOff>
    </xdr:from>
    <xdr:ext cx="762000" cy="259045"/>
    <xdr:sp macro="" textlink="">
      <xdr:nvSpPr>
        <xdr:cNvPr id="226" name="テキスト ボックス 225"/>
        <xdr:cNvSpPr txBox="1"/>
      </xdr:nvSpPr>
      <xdr:spPr>
        <a:xfrm>
          <a:off x="1955800" y="1384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9933</xdr:rowOff>
    </xdr:from>
    <xdr:to>
      <xdr:col>7</xdr:col>
      <xdr:colOff>31750</xdr:colOff>
      <xdr:row>82</xdr:row>
      <xdr:rowOff>111533</xdr:rowOff>
    </xdr:to>
    <xdr:sp macro="" textlink="">
      <xdr:nvSpPr>
        <xdr:cNvPr id="227" name="楕円 226"/>
        <xdr:cNvSpPr/>
      </xdr:nvSpPr>
      <xdr:spPr>
        <a:xfrm>
          <a:off x="1397000" y="140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121710</xdr:rowOff>
    </xdr:from>
    <xdr:ext cx="762000" cy="259045"/>
    <xdr:sp macro="" textlink="">
      <xdr:nvSpPr>
        <xdr:cNvPr id="228" name="テキスト ボックス 227"/>
        <xdr:cNvSpPr txBox="1"/>
      </xdr:nvSpPr>
      <xdr:spPr>
        <a:xfrm>
          <a:off x="1066800" y="1383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本町のラスパイレス指数は類似団体内平均値と比べてかなり低い数値で推移していたが、平成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年度末に職級に応じた職員給与カット（</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％）が終了したことなどにより、平成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a:t>
          </a:r>
          <a:r>
            <a:rPr kumimoji="1" lang="en-US" altLang="ja-JP" sz="1100" b="0" i="0" baseline="0">
              <a:solidFill>
                <a:schemeClr val="dk1"/>
              </a:solidFill>
              <a:effectLst/>
              <a:latin typeface="+mn-lt"/>
              <a:ea typeface="+mn-ea"/>
              <a:cs typeface="+mn-cs"/>
            </a:rPr>
            <a:t>97.7</a:t>
          </a:r>
          <a:r>
            <a:rPr kumimoji="1" lang="ja-JP" altLang="ja-JP" sz="1100" b="0" i="0" baseline="0">
              <a:solidFill>
                <a:schemeClr val="dk1"/>
              </a:solidFill>
              <a:effectLst/>
              <a:latin typeface="+mn-lt"/>
              <a:ea typeface="+mn-ea"/>
              <a:cs typeface="+mn-cs"/>
            </a:rPr>
            <a:t>ポイントへ上昇した。その後はほぼ横ばいであったが、令和元年度に平均給料月額が大きく変動したことにより上昇となった。令和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大きな変動がなく、横ばいであった。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4" name="直線コネクタ 24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5" name="テキスト ボックス 24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6" name="直線コネクタ 24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7" name="テキスト ボックス 24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8" name="直線コネクタ 24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9" name="テキスト ボックス 24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0" name="直線コネクタ 24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1" name="テキスト ボックス 25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5" name="直線コネクタ 254"/>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6"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7" name="直線コネクタ 256"/>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8"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9" name="直線コネクタ 258"/>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70358</xdr:rowOff>
    </xdr:from>
    <xdr:to>
      <xdr:col>81</xdr:col>
      <xdr:colOff>44450</xdr:colOff>
      <xdr:row>85</xdr:row>
      <xdr:rowOff>70358</xdr:rowOff>
    </xdr:to>
    <xdr:cxnSp macro="">
      <xdr:nvCxnSpPr>
        <xdr:cNvPr id="260" name="直線コネクタ 259"/>
        <xdr:cNvCxnSpPr/>
      </xdr:nvCxnSpPr>
      <xdr:spPr>
        <a:xfrm>
          <a:off x="16179800" y="14643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61"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2" name="フローチャート: 判断 261"/>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70358</xdr:rowOff>
    </xdr:from>
    <xdr:to>
      <xdr:col>77</xdr:col>
      <xdr:colOff>44450</xdr:colOff>
      <xdr:row>85</xdr:row>
      <xdr:rowOff>157226</xdr:rowOff>
    </xdr:to>
    <xdr:cxnSp macro="">
      <xdr:nvCxnSpPr>
        <xdr:cNvPr id="263" name="直線コネクタ 262"/>
        <xdr:cNvCxnSpPr/>
      </xdr:nvCxnSpPr>
      <xdr:spPr>
        <a:xfrm flipV="1">
          <a:off x="15290800" y="1464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4" name="フローチャート: 判断 263"/>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5" name="テキスト ボックス 264"/>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70358</xdr:rowOff>
    </xdr:from>
    <xdr:to>
      <xdr:col>72</xdr:col>
      <xdr:colOff>203200</xdr:colOff>
      <xdr:row>85</xdr:row>
      <xdr:rowOff>157226</xdr:rowOff>
    </xdr:to>
    <xdr:cxnSp macro="">
      <xdr:nvCxnSpPr>
        <xdr:cNvPr id="266" name="直線コネクタ 265"/>
        <xdr:cNvCxnSpPr/>
      </xdr:nvCxnSpPr>
      <xdr:spPr>
        <a:xfrm>
          <a:off x="14401800" y="1464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7" name="フローチャート: 判断 266"/>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8" name="テキスト ボックス 267"/>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51054</xdr:rowOff>
    </xdr:from>
    <xdr:to>
      <xdr:col>68</xdr:col>
      <xdr:colOff>152400</xdr:colOff>
      <xdr:row>85</xdr:row>
      <xdr:rowOff>70358</xdr:rowOff>
    </xdr:to>
    <xdr:cxnSp macro="">
      <xdr:nvCxnSpPr>
        <xdr:cNvPr id="269" name="直線コネクタ 268"/>
        <xdr:cNvCxnSpPr/>
      </xdr:nvCxnSpPr>
      <xdr:spPr>
        <a:xfrm>
          <a:off x="13512800" y="1462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70" name="フローチャート: 判断 269"/>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71" name="テキスト ボックス 270"/>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2" name="フローチャート: 判断 271"/>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3" name="テキスト ボックス 272"/>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19558</xdr:rowOff>
    </xdr:from>
    <xdr:to>
      <xdr:col>81</xdr:col>
      <xdr:colOff>95250</xdr:colOff>
      <xdr:row>85</xdr:row>
      <xdr:rowOff>121158</xdr:rowOff>
    </xdr:to>
    <xdr:sp macro="" textlink="">
      <xdr:nvSpPr>
        <xdr:cNvPr id="279" name="楕円 278"/>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163085</xdr:rowOff>
    </xdr:from>
    <xdr:ext cx="762000" cy="259045"/>
    <xdr:sp macro="" textlink="">
      <xdr:nvSpPr>
        <xdr:cNvPr id="280"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19558</xdr:rowOff>
    </xdr:from>
    <xdr:to>
      <xdr:col>77</xdr:col>
      <xdr:colOff>95250</xdr:colOff>
      <xdr:row>85</xdr:row>
      <xdr:rowOff>121158</xdr:rowOff>
    </xdr:to>
    <xdr:sp macro="" textlink="">
      <xdr:nvSpPr>
        <xdr:cNvPr id="281" name="楕円 280"/>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105935</xdr:rowOff>
    </xdr:from>
    <xdr:ext cx="736600" cy="259045"/>
    <xdr:sp macro="" textlink="">
      <xdr:nvSpPr>
        <xdr:cNvPr id="282" name="テキスト ボックス 281"/>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106426</xdr:rowOff>
    </xdr:from>
    <xdr:to>
      <xdr:col>73</xdr:col>
      <xdr:colOff>44450</xdr:colOff>
      <xdr:row>86</xdr:row>
      <xdr:rowOff>36576</xdr:rowOff>
    </xdr:to>
    <xdr:sp macro="" textlink="">
      <xdr:nvSpPr>
        <xdr:cNvPr id="283" name="楕円 282"/>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21353</xdr:rowOff>
    </xdr:from>
    <xdr:ext cx="762000" cy="259045"/>
    <xdr:sp macro="" textlink="">
      <xdr:nvSpPr>
        <xdr:cNvPr id="284" name="テキスト ボックス 283"/>
        <xdr:cNvSpPr txBox="1"/>
      </xdr:nvSpPr>
      <xdr:spPr>
        <a:xfrm>
          <a:off x="14909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19558</xdr:rowOff>
    </xdr:from>
    <xdr:to>
      <xdr:col>68</xdr:col>
      <xdr:colOff>203200</xdr:colOff>
      <xdr:row>85</xdr:row>
      <xdr:rowOff>121158</xdr:rowOff>
    </xdr:to>
    <xdr:sp macro="" textlink="">
      <xdr:nvSpPr>
        <xdr:cNvPr id="285" name="楕円 284"/>
        <xdr:cNvSpPr/>
      </xdr:nvSpPr>
      <xdr:spPr>
        <a:xfrm>
          <a:off x="14351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105935</xdr:rowOff>
    </xdr:from>
    <xdr:ext cx="762000" cy="259045"/>
    <xdr:sp macro="" textlink="">
      <xdr:nvSpPr>
        <xdr:cNvPr id="286" name="テキスト ボックス 285"/>
        <xdr:cNvSpPr txBox="1"/>
      </xdr:nvSpPr>
      <xdr:spPr>
        <a:xfrm>
          <a:off x="14020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254</xdr:rowOff>
    </xdr:from>
    <xdr:to>
      <xdr:col>64</xdr:col>
      <xdr:colOff>152400</xdr:colOff>
      <xdr:row>85</xdr:row>
      <xdr:rowOff>101854</xdr:rowOff>
    </xdr:to>
    <xdr:sp macro="" textlink="">
      <xdr:nvSpPr>
        <xdr:cNvPr id="287" name="楕円 286"/>
        <xdr:cNvSpPr/>
      </xdr:nvSpPr>
      <xdr:spPr>
        <a:xfrm>
          <a:off x="13462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86631</xdr:rowOff>
    </xdr:from>
    <xdr:ext cx="762000" cy="259045"/>
    <xdr:sp macro="" textlink="">
      <xdr:nvSpPr>
        <xdr:cNvPr id="288" name="テキスト ボックス 287"/>
        <xdr:cNvSpPr txBox="1"/>
      </xdr:nvSpPr>
      <xdr:spPr>
        <a:xfrm>
          <a:off x="13131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本町では、平成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年度から消防事務を箕面市に委託、令和元年度から水道事業を大阪広域水道企業団に統合した。職員数はほぼ横ばい状態だが、本町の人口が減少しているため、人口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今後については、事務事業の廃止、縮小、公共施設の再編、再配置を行い公共施設の適正化を図り、再任用職員を活用しながら人員の適正化も図っていく。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8" name="直線コネクタ 317"/>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9"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20" name="直線コネクタ 319"/>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21"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2" name="直線コネクタ 321"/>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159314</xdr:rowOff>
    </xdr:from>
    <xdr:to>
      <xdr:col>81</xdr:col>
      <xdr:colOff>44450</xdr:colOff>
      <xdr:row>60</xdr:row>
      <xdr:rowOff>2611</xdr:rowOff>
    </xdr:to>
    <xdr:cxnSp macro="">
      <xdr:nvCxnSpPr>
        <xdr:cNvPr id="323" name="直線コネクタ 322"/>
        <xdr:cNvCxnSpPr/>
      </xdr:nvCxnSpPr>
      <xdr:spPr>
        <a:xfrm>
          <a:off x="16179800" y="10274864"/>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4" name="定員管理の状況平均値テキスト"/>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5" name="フローチャート: 判断 324"/>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131163</xdr:rowOff>
    </xdr:from>
    <xdr:to>
      <xdr:col>77</xdr:col>
      <xdr:colOff>44450</xdr:colOff>
      <xdr:row>59</xdr:row>
      <xdr:rowOff>159314</xdr:rowOff>
    </xdr:to>
    <xdr:cxnSp macro="">
      <xdr:nvCxnSpPr>
        <xdr:cNvPr id="326" name="直線コネクタ 325"/>
        <xdr:cNvCxnSpPr/>
      </xdr:nvCxnSpPr>
      <xdr:spPr>
        <a:xfrm>
          <a:off x="15290800" y="102467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7" name="フローチャート: 判断 326"/>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8" name="テキスト ボックス 327"/>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85584</xdr:rowOff>
    </xdr:from>
    <xdr:to>
      <xdr:col>72</xdr:col>
      <xdr:colOff>203200</xdr:colOff>
      <xdr:row>59</xdr:row>
      <xdr:rowOff>131163</xdr:rowOff>
    </xdr:to>
    <xdr:cxnSp macro="">
      <xdr:nvCxnSpPr>
        <xdr:cNvPr id="329" name="直線コネクタ 328"/>
        <xdr:cNvCxnSpPr/>
      </xdr:nvCxnSpPr>
      <xdr:spPr>
        <a:xfrm>
          <a:off x="14401800" y="10201134"/>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30" name="フローチャート: 判断 329"/>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31" name="テキスト ボックス 330"/>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85584</xdr:rowOff>
    </xdr:from>
    <xdr:to>
      <xdr:col>68</xdr:col>
      <xdr:colOff>152400</xdr:colOff>
      <xdr:row>59</xdr:row>
      <xdr:rowOff>94968</xdr:rowOff>
    </xdr:to>
    <xdr:cxnSp macro="">
      <xdr:nvCxnSpPr>
        <xdr:cNvPr id="332" name="直線コネクタ 331"/>
        <xdr:cNvCxnSpPr/>
      </xdr:nvCxnSpPr>
      <xdr:spPr>
        <a:xfrm flipV="1">
          <a:off x="13512800" y="1020113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3" name="フローチャート: 判断 332"/>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4" name="テキスト ボックス 333"/>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5" name="フローチャート: 判断 334"/>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6" name="テキスト ボックス 335"/>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123261</xdr:rowOff>
    </xdr:from>
    <xdr:to>
      <xdr:col>81</xdr:col>
      <xdr:colOff>95250</xdr:colOff>
      <xdr:row>60</xdr:row>
      <xdr:rowOff>53411</xdr:rowOff>
    </xdr:to>
    <xdr:sp macro="" textlink="">
      <xdr:nvSpPr>
        <xdr:cNvPr id="342" name="楕円 341"/>
        <xdr:cNvSpPr/>
      </xdr:nvSpPr>
      <xdr:spPr>
        <a:xfrm>
          <a:off x="16967200" y="10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139788</xdr:rowOff>
    </xdr:from>
    <xdr:ext cx="762000" cy="259045"/>
    <xdr:sp macro="" textlink="">
      <xdr:nvSpPr>
        <xdr:cNvPr id="343" name="定員管理の状況該当値テキスト"/>
        <xdr:cNvSpPr txBox="1"/>
      </xdr:nvSpPr>
      <xdr:spPr>
        <a:xfrm>
          <a:off x="17106900" y="100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108514</xdr:rowOff>
    </xdr:from>
    <xdr:to>
      <xdr:col>77</xdr:col>
      <xdr:colOff>95250</xdr:colOff>
      <xdr:row>60</xdr:row>
      <xdr:rowOff>38664</xdr:rowOff>
    </xdr:to>
    <xdr:sp macro="" textlink="">
      <xdr:nvSpPr>
        <xdr:cNvPr id="344" name="楕円 343"/>
        <xdr:cNvSpPr/>
      </xdr:nvSpPr>
      <xdr:spPr>
        <a:xfrm>
          <a:off x="161290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48841</xdr:rowOff>
    </xdr:from>
    <xdr:ext cx="736600" cy="259045"/>
    <xdr:sp macro="" textlink="">
      <xdr:nvSpPr>
        <xdr:cNvPr id="345" name="テキスト ボックス 344"/>
        <xdr:cNvSpPr txBox="1"/>
      </xdr:nvSpPr>
      <xdr:spPr>
        <a:xfrm>
          <a:off x="15798800" y="999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80363</xdr:rowOff>
    </xdr:from>
    <xdr:to>
      <xdr:col>73</xdr:col>
      <xdr:colOff>44450</xdr:colOff>
      <xdr:row>60</xdr:row>
      <xdr:rowOff>10513</xdr:rowOff>
    </xdr:to>
    <xdr:sp macro="" textlink="">
      <xdr:nvSpPr>
        <xdr:cNvPr id="346" name="楕円 345"/>
        <xdr:cNvSpPr/>
      </xdr:nvSpPr>
      <xdr:spPr>
        <a:xfrm>
          <a:off x="15240000" y="101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20690</xdr:rowOff>
    </xdr:from>
    <xdr:ext cx="762000" cy="259045"/>
    <xdr:sp macro="" textlink="">
      <xdr:nvSpPr>
        <xdr:cNvPr id="347" name="テキスト ボックス 346"/>
        <xdr:cNvSpPr txBox="1"/>
      </xdr:nvSpPr>
      <xdr:spPr>
        <a:xfrm>
          <a:off x="14909800" y="996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34784</xdr:rowOff>
    </xdr:from>
    <xdr:to>
      <xdr:col>68</xdr:col>
      <xdr:colOff>203200</xdr:colOff>
      <xdr:row>59</xdr:row>
      <xdr:rowOff>136384</xdr:rowOff>
    </xdr:to>
    <xdr:sp macro="" textlink="">
      <xdr:nvSpPr>
        <xdr:cNvPr id="348" name="楕円 347"/>
        <xdr:cNvSpPr/>
      </xdr:nvSpPr>
      <xdr:spPr>
        <a:xfrm>
          <a:off x="14351000" y="101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146561</xdr:rowOff>
    </xdr:from>
    <xdr:ext cx="762000" cy="259045"/>
    <xdr:sp macro="" textlink="">
      <xdr:nvSpPr>
        <xdr:cNvPr id="349" name="テキスト ボックス 348"/>
        <xdr:cNvSpPr txBox="1"/>
      </xdr:nvSpPr>
      <xdr:spPr>
        <a:xfrm>
          <a:off x="14020800" y="99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44168</xdr:rowOff>
    </xdr:from>
    <xdr:to>
      <xdr:col>64</xdr:col>
      <xdr:colOff>152400</xdr:colOff>
      <xdr:row>59</xdr:row>
      <xdr:rowOff>145768</xdr:rowOff>
    </xdr:to>
    <xdr:sp macro="" textlink="">
      <xdr:nvSpPr>
        <xdr:cNvPr id="350" name="楕円 349"/>
        <xdr:cNvSpPr/>
      </xdr:nvSpPr>
      <xdr:spPr>
        <a:xfrm>
          <a:off x="13462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155945</xdr:rowOff>
    </xdr:from>
    <xdr:ext cx="762000" cy="259045"/>
    <xdr:sp macro="" textlink="">
      <xdr:nvSpPr>
        <xdr:cNvPr id="351" name="テキスト ボックス 350"/>
        <xdr:cNvSpPr txBox="1"/>
      </xdr:nvSpPr>
      <xdr:spPr>
        <a:xfrm>
          <a:off x="13131800" y="99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公債費等に充当した一般財源が</a:t>
          </a:r>
          <a:r>
            <a:rPr kumimoji="1" lang="ja-JP" altLang="en-US" sz="1050" b="0" i="0" baseline="0">
              <a:solidFill>
                <a:schemeClr val="dk1"/>
              </a:solidFill>
              <a:effectLst/>
              <a:latin typeface="+mn-lt"/>
              <a:ea typeface="+mn-ea"/>
              <a:cs typeface="+mn-cs"/>
            </a:rPr>
            <a:t>減少</a:t>
          </a:r>
          <a:r>
            <a:rPr kumimoji="1" lang="ja-JP" altLang="ja-JP" sz="1050" b="0" i="0" baseline="0">
              <a:solidFill>
                <a:schemeClr val="dk1"/>
              </a:solidFill>
              <a:effectLst/>
              <a:latin typeface="+mn-lt"/>
              <a:ea typeface="+mn-ea"/>
              <a:cs typeface="+mn-cs"/>
            </a:rPr>
            <a:t>し</a:t>
          </a:r>
          <a:r>
            <a:rPr kumimoji="1" lang="ja-JP" altLang="en-US" sz="1050" b="0" i="0" baseline="0">
              <a:solidFill>
                <a:schemeClr val="dk1"/>
              </a:solidFill>
              <a:effectLst/>
              <a:latin typeface="+mn-lt"/>
              <a:ea typeface="+mn-ea"/>
              <a:cs typeface="+mn-cs"/>
            </a:rPr>
            <a:t>、地方交付税に算入された公債費等の額が増加し</a:t>
          </a:r>
          <a:r>
            <a:rPr kumimoji="1" lang="ja-JP" altLang="ja-JP" sz="1050" b="0" i="0" baseline="0">
              <a:solidFill>
                <a:schemeClr val="dk1"/>
              </a:solidFill>
              <a:effectLst/>
              <a:latin typeface="+mn-lt"/>
              <a:ea typeface="+mn-ea"/>
              <a:cs typeface="+mn-cs"/>
            </a:rPr>
            <a:t>たため単年度の数値は</a:t>
          </a:r>
          <a:r>
            <a:rPr kumimoji="1" lang="ja-JP" altLang="en-US" sz="1050" b="0" i="0" baseline="0">
              <a:solidFill>
                <a:schemeClr val="dk1"/>
              </a:solidFill>
              <a:effectLst/>
              <a:latin typeface="+mn-lt"/>
              <a:ea typeface="+mn-ea"/>
              <a:cs typeface="+mn-cs"/>
            </a:rPr>
            <a:t>減少し</a:t>
          </a:r>
          <a:r>
            <a:rPr kumimoji="1" lang="ja-JP" altLang="ja-JP" sz="1050" b="0" i="0" baseline="0">
              <a:solidFill>
                <a:schemeClr val="dk1"/>
              </a:solidFill>
              <a:effectLst/>
              <a:latin typeface="+mn-lt"/>
              <a:ea typeface="+mn-ea"/>
              <a:cs typeface="+mn-cs"/>
            </a:rPr>
            <a:t>、３ヶ年平均の実質公債費比率</a:t>
          </a:r>
          <a:r>
            <a:rPr kumimoji="1" lang="ja-JP" altLang="en-US" sz="1050" b="0" i="0" baseline="0">
              <a:solidFill>
                <a:schemeClr val="dk1"/>
              </a:solidFill>
              <a:effectLst/>
              <a:latin typeface="+mn-lt"/>
              <a:ea typeface="+mn-ea"/>
              <a:cs typeface="+mn-cs"/>
            </a:rPr>
            <a:t>も</a:t>
          </a:r>
          <a:r>
            <a:rPr kumimoji="1" lang="ja-JP" altLang="ja-JP" sz="1050" b="0" i="0" baseline="0">
              <a:solidFill>
                <a:schemeClr val="dk1"/>
              </a:solidFill>
              <a:effectLst/>
              <a:latin typeface="+mn-lt"/>
              <a:ea typeface="+mn-ea"/>
              <a:cs typeface="+mn-cs"/>
            </a:rPr>
            <a:t>減少した。交付税措置のある地方債の発行以外はなるべく行わない方針で地方債発行額を抑制しており、この方針を維持していくことにより実質公債費比率の抑制にも努めていく。</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今後は、令和８年度開校予定の小中一貫校の施設整備や各公共施設の耐震化、施設の改修などの大規模改修が予想されるため、公共施設の再編・再配置を行っていき適正化を図ることが課題となっている。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9" name="直線コネクタ 378"/>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8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81" name="直線コネクタ 38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2"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3" name="直線コネクタ 382"/>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60113</xdr:rowOff>
    </xdr:to>
    <xdr:cxnSp macro="">
      <xdr:nvCxnSpPr>
        <xdr:cNvPr id="384" name="直線コネクタ 383"/>
        <xdr:cNvCxnSpPr/>
      </xdr:nvCxnSpPr>
      <xdr:spPr>
        <a:xfrm flipV="1">
          <a:off x="16179800" y="70332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5"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6" name="フローチャート: 判断 385"/>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76200</xdr:rowOff>
    </xdr:to>
    <xdr:cxnSp macro="">
      <xdr:nvCxnSpPr>
        <xdr:cNvPr id="387" name="直線コネクタ 386"/>
        <xdr:cNvCxnSpPr/>
      </xdr:nvCxnSpPr>
      <xdr:spPr>
        <a:xfrm flipV="1">
          <a:off x="15290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8" name="フローチャート: 判断 387"/>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9" name="テキスト ボックス 388"/>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92287</xdr:rowOff>
    </xdr:to>
    <xdr:cxnSp macro="">
      <xdr:nvCxnSpPr>
        <xdr:cNvPr id="390" name="直線コネクタ 389"/>
        <xdr:cNvCxnSpPr/>
      </xdr:nvCxnSpPr>
      <xdr:spPr>
        <a:xfrm flipV="1">
          <a:off x="14401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1" name="フローチャート: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2" name="テキスト ボックス 39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92287</xdr:rowOff>
    </xdr:to>
    <xdr:cxnSp macro="">
      <xdr:nvCxnSpPr>
        <xdr:cNvPr id="393" name="直線コネクタ 392"/>
        <xdr:cNvCxnSpPr/>
      </xdr:nvCxnSpPr>
      <xdr:spPr>
        <a:xfrm>
          <a:off x="13512800" y="708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4" name="フローチャート: 判断 393"/>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5" name="テキスト ボックス 394"/>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6" name="フローチャート: 判断 395"/>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7" name="テキスト ボックス 39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3" name="楕円 402"/>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4"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5" name="楕円 404"/>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6" name="テキスト ボックス 405"/>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7" name="楕円 406"/>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8" name="テキスト ボックス 40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9" name="楕円 408"/>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10" name="テキスト ボックス 409"/>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1" name="楕円 410"/>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2" name="テキスト ボックス 41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12</xdr:row>
      <xdr:rowOff>133349</xdr:rowOff>
    </xdr:from>
    <xdr:to>
      <xdr:col>114</xdr:col>
      <xdr:colOff>114300</xdr:colOff>
      <xdr:row>25</xdr:row>
      <xdr:rowOff>85724</xdr:rowOff>
    </xdr:to>
    <xdr:sp macro="" textlink="" fLocksText="0">
      <xdr:nvSpPr>
        <xdr:cNvPr id="425" name="テキスト ボックス 424"/>
        <xdr:cNvSpPr txBox="1"/>
      </xdr:nvSpPr>
      <xdr:spPr>
        <a:xfrm>
          <a:off x="18224500" y="2190749"/>
          <a:ext cx="5778500" cy="2181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mn-lt"/>
              <a:ea typeface="+mn-ea"/>
              <a:cs typeface="+mn-cs"/>
            </a:rPr>
            <a:t>水道事業に係る公営企業債等繰入見込額や組合等負担等見込額</a:t>
          </a:r>
          <a:r>
            <a:rPr kumimoji="1" lang="ja-JP" altLang="en-US" sz="1050" b="0" i="0" baseline="0">
              <a:solidFill>
                <a:schemeClr val="dk1"/>
              </a:solidFill>
              <a:effectLst/>
              <a:latin typeface="+mn-lt"/>
              <a:ea typeface="+mn-ea"/>
              <a:cs typeface="+mn-cs"/>
            </a:rPr>
            <a:t>、退職手当負担見込額が</a:t>
          </a:r>
          <a:r>
            <a:rPr kumimoji="1" lang="ja-JP" altLang="ja-JP" sz="1050" b="0" i="0" baseline="0">
              <a:solidFill>
                <a:schemeClr val="dk1"/>
              </a:solidFill>
              <a:effectLst/>
              <a:latin typeface="+mn-lt"/>
              <a:ea typeface="+mn-ea"/>
              <a:cs typeface="+mn-cs"/>
            </a:rPr>
            <a:t>軒並み減少となったため、将来負担額は減少となった。充当可能な財源等</a:t>
          </a:r>
          <a:r>
            <a:rPr kumimoji="1" lang="ja-JP" altLang="en-US" sz="1050" b="0" i="0" baseline="0">
              <a:solidFill>
                <a:schemeClr val="dk1"/>
              </a:solidFill>
              <a:effectLst/>
              <a:latin typeface="+mn-lt"/>
              <a:ea typeface="+mn-ea"/>
              <a:cs typeface="+mn-cs"/>
            </a:rPr>
            <a:t>は増加となり</a:t>
          </a:r>
          <a:r>
            <a:rPr kumimoji="1" lang="ja-JP" altLang="ja-JP" sz="1050" b="0" i="0" baseline="0">
              <a:solidFill>
                <a:schemeClr val="dk1"/>
              </a:solidFill>
              <a:effectLst/>
              <a:latin typeface="+mn-lt"/>
              <a:ea typeface="+mn-ea"/>
              <a:cs typeface="+mn-cs"/>
            </a:rPr>
            <a:t>、分子全体</a:t>
          </a:r>
          <a:r>
            <a:rPr kumimoji="1" lang="ja-JP" altLang="en-US" sz="1050" b="0" i="0" baseline="0">
              <a:solidFill>
                <a:schemeClr val="dk1"/>
              </a:solidFill>
              <a:effectLst/>
              <a:latin typeface="+mn-lt"/>
              <a:ea typeface="+mn-ea"/>
              <a:cs typeface="+mn-cs"/>
            </a:rPr>
            <a:t>が</a:t>
          </a:r>
          <a:r>
            <a:rPr kumimoji="1" lang="ja-JP" altLang="ja-JP" sz="1050" b="0" i="0" baseline="0">
              <a:solidFill>
                <a:schemeClr val="dk1"/>
              </a:solidFill>
              <a:effectLst/>
              <a:latin typeface="+mn-lt"/>
              <a:ea typeface="+mn-ea"/>
              <a:cs typeface="+mn-cs"/>
            </a:rPr>
            <a:t>マイナスであったため、令和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年度の将来負担比率は算出されなかった。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については、令和８年度開校予定の小中一貫校の施設整備により、歳出増加が見込まれる。公共施設の再編・再配置や、事務事業の廃止、縮小などの見直しを行い、民間委託や民営化の推進を行っていくとともに、再任用職員の活用など、人員の適正化を図り、歳出削減に努めていく。</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41" name="直線コネクタ 440"/>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2"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3" name="直線コネクタ 442"/>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50" name="フローチャート: 判断 449"/>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1" name="テキスト ボックス 450"/>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2" name="フローチャート: 判断 451"/>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3" name="テキスト ボックス 452"/>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4" name="フローチャート: 判断 453"/>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5" name="テキスト ボックス 454"/>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18,702
34.34
8,484,819
7,843,760
405,104
5,037,579
5,776,903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本町は職員の高齢化等の影響により、歳出全体における人件費に係る比率は類似団体内平均値に比べて、かなり高い傾向にある。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月から消防事務を箕面市に委託し、令和元年度には水道事業を大阪広域水道企業団に統合し、人件費の圧縮を図っている。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今後は再任用の活用など、人員の適正化を図り、人件費の削減に努める。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38</xdr:row>
      <xdr:rowOff>159657</xdr:rowOff>
    </xdr:to>
    <xdr:cxnSp macro="">
      <xdr:nvCxnSpPr>
        <xdr:cNvPr id="63" name="直線コネクタ 62"/>
        <xdr:cNvCxnSpPr/>
      </xdr:nvCxnSpPr>
      <xdr:spPr>
        <a:xfrm flipV="1">
          <a:off x="4826000" y="5773420"/>
          <a:ext cx="0" cy="90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131734</xdr:rowOff>
    </xdr:from>
    <xdr:ext cx="762000" cy="259045"/>
    <xdr:sp macro="" textlink="">
      <xdr:nvSpPr>
        <xdr:cNvPr id="64" name="人件費最小値テキスト"/>
        <xdr:cNvSpPr txBox="1"/>
      </xdr:nvSpPr>
      <xdr:spPr>
        <a:xfrm>
          <a:off x="4914900" y="664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159657</xdr:rowOff>
    </xdr:from>
    <xdr:to>
      <xdr:col>24</xdr:col>
      <xdr:colOff>114300</xdr:colOff>
      <xdr:row>38</xdr:row>
      <xdr:rowOff>159657</xdr:rowOff>
    </xdr:to>
    <xdr:cxnSp macro="">
      <xdr:nvCxnSpPr>
        <xdr:cNvPr id="65" name="直線コネクタ 64"/>
        <xdr:cNvCxnSpPr/>
      </xdr:nvCxnSpPr>
      <xdr:spPr>
        <a:xfrm>
          <a:off x="4737100" y="6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6"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7" name="直線コネクタ 66"/>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40</xdr:row>
      <xdr:rowOff>143328</xdr:rowOff>
    </xdr:to>
    <xdr:cxnSp macro="">
      <xdr:nvCxnSpPr>
        <xdr:cNvPr id="68" name="直線コネクタ 67"/>
        <xdr:cNvCxnSpPr/>
      </xdr:nvCxnSpPr>
      <xdr:spPr>
        <a:xfrm flipV="1">
          <a:off x="3987800" y="6674757"/>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762000" cy="259045"/>
    <xdr:sp macro="" textlink="">
      <xdr:nvSpPr>
        <xdr:cNvPr id="69" name="人件費平均値テキスト"/>
        <xdr:cNvSpPr txBox="1"/>
      </xdr:nvSpPr>
      <xdr:spPr>
        <a:xfrm>
          <a:off x="4914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70" name="フローチャート: 判断 69"/>
        <xdr:cNvSpPr/>
      </xdr:nvSpPr>
      <xdr:spPr>
        <a:xfrm>
          <a:off x="4775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143328</xdr:rowOff>
    </xdr:from>
    <xdr:to>
      <xdr:col>19</xdr:col>
      <xdr:colOff>187325</xdr:colOff>
      <xdr:row>41</xdr:row>
      <xdr:rowOff>11067</xdr:rowOff>
    </xdr:to>
    <xdr:cxnSp macro="">
      <xdr:nvCxnSpPr>
        <xdr:cNvPr id="71" name="直線コネクタ 70"/>
        <xdr:cNvCxnSpPr/>
      </xdr:nvCxnSpPr>
      <xdr:spPr>
        <a:xfrm flipV="1">
          <a:off x="3098800" y="7001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2" name="フローチャート: 判断 71"/>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3" name="テキスト ボックス 72"/>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58420</xdr:rowOff>
    </xdr:from>
    <xdr:to>
      <xdr:col>15</xdr:col>
      <xdr:colOff>98425</xdr:colOff>
      <xdr:row>41</xdr:row>
      <xdr:rowOff>11067</xdr:rowOff>
    </xdr:to>
    <xdr:cxnSp macro="">
      <xdr:nvCxnSpPr>
        <xdr:cNvPr id="74" name="直線コネクタ 73"/>
        <xdr:cNvCxnSpPr/>
      </xdr:nvCxnSpPr>
      <xdr:spPr>
        <a:xfrm>
          <a:off x="2209800" y="691642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126819</xdr:rowOff>
    </xdr:from>
    <xdr:to>
      <xdr:col>15</xdr:col>
      <xdr:colOff>149225</xdr:colOff>
      <xdr:row>36</xdr:row>
      <xdr:rowOff>56969</xdr:rowOff>
    </xdr:to>
    <xdr:sp macro="" textlink="">
      <xdr:nvSpPr>
        <xdr:cNvPr id="75" name="フローチャート: 判断 74"/>
        <xdr:cNvSpPr/>
      </xdr:nvSpPr>
      <xdr:spPr>
        <a:xfrm>
          <a:off x="3048000" y="6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67146</xdr:rowOff>
    </xdr:from>
    <xdr:ext cx="762000" cy="259045"/>
    <xdr:sp macro="" textlink="">
      <xdr:nvSpPr>
        <xdr:cNvPr id="76" name="テキスト ボックス 75"/>
        <xdr:cNvSpPr txBox="1"/>
      </xdr:nvSpPr>
      <xdr:spPr>
        <a:xfrm>
          <a:off x="2717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105773</xdr:rowOff>
    </xdr:from>
    <xdr:to>
      <xdr:col>11</xdr:col>
      <xdr:colOff>9525</xdr:colOff>
      <xdr:row>40</xdr:row>
      <xdr:rowOff>58420</xdr:rowOff>
    </xdr:to>
    <xdr:cxnSp macro="">
      <xdr:nvCxnSpPr>
        <xdr:cNvPr id="77" name="直線コネクタ 76"/>
        <xdr:cNvCxnSpPr/>
      </xdr:nvCxnSpPr>
      <xdr:spPr>
        <a:xfrm>
          <a:off x="1320800" y="679232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139881</xdr:rowOff>
    </xdr:from>
    <xdr:to>
      <xdr:col>6</xdr:col>
      <xdr:colOff>171450</xdr:colOff>
      <xdr:row>36</xdr:row>
      <xdr:rowOff>70031</xdr:rowOff>
    </xdr:to>
    <xdr:sp macro="" textlink="">
      <xdr:nvSpPr>
        <xdr:cNvPr id="80" name="フローチャート: 判断 79"/>
        <xdr:cNvSpPr/>
      </xdr:nvSpPr>
      <xdr:spPr>
        <a:xfrm>
          <a:off x="1270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80208</xdr:rowOff>
    </xdr:from>
    <xdr:ext cx="762000" cy="259045"/>
    <xdr:sp macro="" textlink="">
      <xdr:nvSpPr>
        <xdr:cNvPr id="81" name="テキスト ボックス 80"/>
        <xdr:cNvSpPr txBox="1"/>
      </xdr:nvSpPr>
      <xdr:spPr>
        <a:xfrm>
          <a:off x="939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17434</xdr:rowOff>
    </xdr:from>
    <xdr:ext cx="762000" cy="259045"/>
    <xdr:sp macro="" textlink="">
      <xdr:nvSpPr>
        <xdr:cNvPr id="88" name="人件費該当値テキスト"/>
        <xdr:cNvSpPr txBox="1"/>
      </xdr:nvSpPr>
      <xdr:spPr>
        <a:xfrm>
          <a:off x="4914900" y="65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92528</xdr:rowOff>
    </xdr:from>
    <xdr:to>
      <xdr:col>20</xdr:col>
      <xdr:colOff>38100</xdr:colOff>
      <xdr:row>41</xdr:row>
      <xdr:rowOff>22678</xdr:rowOff>
    </xdr:to>
    <xdr:sp macro="" textlink="">
      <xdr:nvSpPr>
        <xdr:cNvPr id="89" name="楕円 88"/>
        <xdr:cNvSpPr/>
      </xdr:nvSpPr>
      <xdr:spPr>
        <a:xfrm>
          <a:off x="3937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7455</xdr:rowOff>
    </xdr:from>
    <xdr:ext cx="736600" cy="259045"/>
    <xdr:sp macro="" textlink="">
      <xdr:nvSpPr>
        <xdr:cNvPr id="90" name="テキスト ボックス 89"/>
        <xdr:cNvSpPr txBox="1"/>
      </xdr:nvSpPr>
      <xdr:spPr>
        <a:xfrm>
          <a:off x="3606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131717</xdr:rowOff>
    </xdr:from>
    <xdr:to>
      <xdr:col>15</xdr:col>
      <xdr:colOff>149225</xdr:colOff>
      <xdr:row>41</xdr:row>
      <xdr:rowOff>61867</xdr:rowOff>
    </xdr:to>
    <xdr:sp macro="" textlink="">
      <xdr:nvSpPr>
        <xdr:cNvPr id="91" name="楕円 90"/>
        <xdr:cNvSpPr/>
      </xdr:nvSpPr>
      <xdr:spPr>
        <a:xfrm>
          <a:off x="3048000" y="6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46644</xdr:rowOff>
    </xdr:from>
    <xdr:ext cx="762000" cy="259045"/>
    <xdr:sp macro="" textlink="">
      <xdr:nvSpPr>
        <xdr:cNvPr id="92" name="テキスト ボックス 91"/>
        <xdr:cNvSpPr txBox="1"/>
      </xdr:nvSpPr>
      <xdr:spPr>
        <a:xfrm>
          <a:off x="2717800" y="70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93" name="楕円 92"/>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93997</xdr:rowOff>
    </xdr:from>
    <xdr:ext cx="762000" cy="259045"/>
    <xdr:sp macro="" textlink="">
      <xdr:nvSpPr>
        <xdr:cNvPr id="94" name="テキスト ボックス 93"/>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54973</xdr:rowOff>
    </xdr:from>
    <xdr:to>
      <xdr:col>6</xdr:col>
      <xdr:colOff>171450</xdr:colOff>
      <xdr:row>39</xdr:row>
      <xdr:rowOff>156573</xdr:rowOff>
    </xdr:to>
    <xdr:sp macro="" textlink="">
      <xdr:nvSpPr>
        <xdr:cNvPr id="95" name="楕円 94"/>
        <xdr:cNvSpPr/>
      </xdr:nvSpPr>
      <xdr:spPr>
        <a:xfrm>
          <a:off x="1270000" y="67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141350</xdr:rowOff>
    </xdr:from>
    <xdr:ext cx="762000" cy="259045"/>
    <xdr:sp macro="" textlink="">
      <xdr:nvSpPr>
        <xdr:cNvPr id="96" name="テキスト ボックス 95"/>
        <xdr:cNvSpPr txBox="1"/>
      </xdr:nvSpPr>
      <xdr:spPr>
        <a:xfrm>
          <a:off x="939800" y="68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は類似団体内平均値と比べて高い水準となっている。本町は東西を山で分割された地形となっており、東西それぞれの地域に公共施設が整備されているため、類似団体に比べて、物件費が上昇しやすい環境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今後は公共施設の再編・再配置を図るなど、効果的に物件費を削減する方策について検討していく。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62230</xdr:rowOff>
    </xdr:to>
    <xdr:cxnSp macro="">
      <xdr:nvCxnSpPr>
        <xdr:cNvPr id="129" name="直線コネクタ 128"/>
        <xdr:cNvCxnSpPr/>
      </xdr:nvCxnSpPr>
      <xdr:spPr>
        <a:xfrm flipV="1">
          <a:off x="15671800" y="2870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168910</xdr:rowOff>
    </xdr:to>
    <xdr:cxnSp macro="">
      <xdr:nvCxnSpPr>
        <xdr:cNvPr id="132" name="直線コネクタ 131"/>
        <xdr:cNvCxnSpPr/>
      </xdr:nvCxnSpPr>
      <xdr:spPr>
        <a:xfrm flipV="1">
          <a:off x="14782800" y="2976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168910</xdr:rowOff>
    </xdr:to>
    <xdr:cxnSp macro="">
      <xdr:nvCxnSpPr>
        <xdr:cNvPr id="135" name="直線コネクタ 134"/>
        <xdr:cNvCxnSpPr/>
      </xdr:nvCxnSpPr>
      <xdr:spPr>
        <a:xfrm>
          <a:off x="13893800" y="3045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168910</xdr:rowOff>
    </xdr:to>
    <xdr:cxnSp macro="">
      <xdr:nvCxnSpPr>
        <xdr:cNvPr id="138" name="直線コネクタ 137"/>
        <xdr:cNvCxnSpPr/>
      </xdr:nvCxnSpPr>
      <xdr:spPr>
        <a:xfrm flipV="1">
          <a:off x="13004800" y="3045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0" name="楕円 149"/>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51" name="テキスト ボックス 150"/>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2" name="楕円 151"/>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53" name="テキスト ボックス 15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4" name="楕円 153"/>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5" name="テキスト ボックス 154"/>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6" name="楕円 155"/>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7" name="テキスト ボックス 156"/>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平均値に比べて、本町の扶助費割合が低い主な原因は、町内に民間の保育所がなく、民間保育所に係る扶助費の負担が生じないことが挙げられる。今後は高齢化に伴う医療・福祉関係の社会保障費の増加が見込まれ、扶助費の増加が予想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44450</xdr:rowOff>
    </xdr:to>
    <xdr:cxnSp macro="">
      <xdr:nvCxnSpPr>
        <xdr:cNvPr id="190" name="直線コネクタ 189"/>
        <xdr:cNvCxnSpPr/>
      </xdr:nvCxnSpPr>
      <xdr:spPr>
        <a:xfrm>
          <a:off x="3987800" y="911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82550</xdr:rowOff>
    </xdr:to>
    <xdr:cxnSp macro="">
      <xdr:nvCxnSpPr>
        <xdr:cNvPr id="193" name="直線コネクタ 192"/>
        <xdr:cNvCxnSpPr/>
      </xdr:nvCxnSpPr>
      <xdr:spPr>
        <a:xfrm flipV="1">
          <a:off x="3098800" y="911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53</xdr:row>
      <xdr:rowOff>82550</xdr:rowOff>
    </xdr:to>
    <xdr:cxnSp macro="">
      <xdr:nvCxnSpPr>
        <xdr:cNvPr id="196" name="直線コネクタ 195"/>
        <xdr:cNvCxnSpPr/>
      </xdr:nvCxnSpPr>
      <xdr:spPr>
        <a:xfrm>
          <a:off x="2209800" y="914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6350</xdr:rowOff>
    </xdr:from>
    <xdr:to>
      <xdr:col>11</xdr:col>
      <xdr:colOff>9525</xdr:colOff>
      <xdr:row>53</xdr:row>
      <xdr:rowOff>57150</xdr:rowOff>
    </xdr:to>
    <xdr:cxnSp macro="">
      <xdr:nvCxnSpPr>
        <xdr:cNvPr id="199" name="直線コネクタ 198"/>
        <xdr:cNvCxnSpPr/>
      </xdr:nvCxnSpPr>
      <xdr:spPr>
        <a:xfrm>
          <a:off x="1320800" y="909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165100</xdr:rowOff>
    </xdr:from>
    <xdr:to>
      <xdr:col>24</xdr:col>
      <xdr:colOff>76200</xdr:colOff>
      <xdr:row>53</xdr:row>
      <xdr:rowOff>95250</xdr:rowOff>
    </xdr:to>
    <xdr:sp macro="" textlink="">
      <xdr:nvSpPr>
        <xdr:cNvPr id="209" name="楕円 208"/>
        <xdr:cNvSpPr/>
      </xdr:nvSpPr>
      <xdr:spPr>
        <a:xfrm>
          <a:off x="4775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10"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11" name="楕円 210"/>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12" name="テキスト ボックス 211"/>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31750</xdr:rowOff>
    </xdr:from>
    <xdr:to>
      <xdr:col>15</xdr:col>
      <xdr:colOff>149225</xdr:colOff>
      <xdr:row>53</xdr:row>
      <xdr:rowOff>133350</xdr:rowOff>
    </xdr:to>
    <xdr:sp macro="" textlink="">
      <xdr:nvSpPr>
        <xdr:cNvPr id="213" name="楕円 212"/>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143527</xdr:rowOff>
    </xdr:from>
    <xdr:ext cx="762000" cy="259045"/>
    <xdr:sp macro="" textlink="">
      <xdr:nvSpPr>
        <xdr:cNvPr id="214" name="テキスト ボックス 213"/>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6350</xdr:rowOff>
    </xdr:from>
    <xdr:to>
      <xdr:col>11</xdr:col>
      <xdr:colOff>60325</xdr:colOff>
      <xdr:row>53</xdr:row>
      <xdr:rowOff>107950</xdr:rowOff>
    </xdr:to>
    <xdr:sp macro="" textlink="">
      <xdr:nvSpPr>
        <xdr:cNvPr id="215" name="楕円 214"/>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118127</xdr:rowOff>
    </xdr:from>
    <xdr:ext cx="762000" cy="259045"/>
    <xdr:sp macro="" textlink="">
      <xdr:nvSpPr>
        <xdr:cNvPr id="216" name="テキスト ボックス 215"/>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127000</xdr:rowOff>
    </xdr:from>
    <xdr:to>
      <xdr:col>6</xdr:col>
      <xdr:colOff>171450</xdr:colOff>
      <xdr:row>53</xdr:row>
      <xdr:rowOff>57150</xdr:rowOff>
    </xdr:to>
    <xdr:sp macro="" textlink="">
      <xdr:nvSpPr>
        <xdr:cNvPr id="217" name="楕円 216"/>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67327</xdr:rowOff>
    </xdr:from>
    <xdr:ext cx="762000" cy="259045"/>
    <xdr:sp macro="" textlink="">
      <xdr:nvSpPr>
        <xdr:cNvPr id="218" name="テキスト ボックス 217"/>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その他は主に維持補修費や繰出金であり、類似団体内平均値と比べて、高い水準となっている。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今後は公共施設の老朽化に伴い、維持補修費の増加が見込まれる。また、繰出金は医療給付費や介護給付費の増大に伴い、増加傾向にある。公共施設の再編・再配置を行い、維持補修費の削減に努めていく。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157480</xdr:rowOff>
    </xdr:to>
    <xdr:cxnSp macro="">
      <xdr:nvCxnSpPr>
        <xdr:cNvPr id="251" name="直線コネクタ 250"/>
        <xdr:cNvCxnSpPr/>
      </xdr:nvCxnSpPr>
      <xdr:spPr>
        <a:xfrm flipV="1">
          <a:off x="15671800" y="9994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46990</xdr:rowOff>
    </xdr:to>
    <xdr:cxnSp macro="">
      <xdr:nvCxnSpPr>
        <xdr:cNvPr id="254" name="直線コネクタ 253"/>
        <xdr:cNvCxnSpPr/>
      </xdr:nvCxnSpPr>
      <xdr:spPr>
        <a:xfrm flipV="1">
          <a:off x="14782800" y="1010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46990</xdr:rowOff>
    </xdr:to>
    <xdr:cxnSp macro="">
      <xdr:nvCxnSpPr>
        <xdr:cNvPr id="257" name="直線コネクタ 256"/>
        <xdr:cNvCxnSpPr/>
      </xdr:nvCxnSpPr>
      <xdr:spPr>
        <a:xfrm>
          <a:off x="13893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16510</xdr:rowOff>
    </xdr:to>
    <xdr:cxnSp macro="">
      <xdr:nvCxnSpPr>
        <xdr:cNvPr id="260" name="直線コネクタ 259"/>
        <xdr:cNvCxnSpPr/>
      </xdr:nvCxnSpPr>
      <xdr:spPr>
        <a:xfrm flipV="1">
          <a:off x="13004800" y="1011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72" name="楕円 271"/>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73" name="テキスト ボックス 272"/>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4" name="楕円 273"/>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5" name="テキスト ボックス 274"/>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6" name="楕円 275"/>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7" name="テキスト ボックス 276"/>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8" name="楕円 277"/>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9" name="テキスト ボックス 278"/>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年度から箕面市へ消防事務を委託したことにより、平成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年度には、</a:t>
          </a:r>
          <a:r>
            <a:rPr lang="ja-JP" altLang="ja-JP" sz="1100">
              <a:solidFill>
                <a:sysClr val="windowText" lastClr="000000"/>
              </a:solidFill>
              <a:effectLst/>
              <a:latin typeface="+mn-lt"/>
              <a:ea typeface="+mn-ea"/>
              <a:cs typeface="+mn-cs"/>
            </a:rPr>
            <a:t>水道事業を大阪広域水道企業団に移管するにあたり、退職手当負担分に係る補助金</a:t>
          </a:r>
          <a:r>
            <a:rPr kumimoji="1" lang="ja-JP" altLang="ja-JP" sz="1100" b="0" i="0" baseline="0">
              <a:solidFill>
                <a:sysClr val="windowText" lastClr="000000"/>
              </a:solidFill>
              <a:effectLst/>
              <a:latin typeface="+mn-lt"/>
              <a:ea typeface="+mn-ea"/>
              <a:cs typeface="+mn-cs"/>
            </a:rPr>
            <a:t>が増加したことにより、補助費等の割合が増加した。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一部事務組合の負担金のうち、公債費償還分で</a:t>
          </a:r>
          <a:r>
            <a:rPr kumimoji="1" lang="en-US" altLang="ja-JP" sz="1100" b="0" i="0" baseline="0">
              <a:solidFill>
                <a:sysClr val="windowText" lastClr="000000"/>
              </a:solidFill>
              <a:effectLst/>
              <a:latin typeface="+mn-lt"/>
              <a:ea typeface="+mn-ea"/>
              <a:cs typeface="+mn-cs"/>
            </a:rPr>
            <a:t>50</a:t>
          </a:r>
          <a:r>
            <a:rPr kumimoji="1" lang="ja-JP" altLang="ja-JP" sz="1100" b="0" i="0" baseline="0">
              <a:solidFill>
                <a:sysClr val="windowText" lastClr="000000"/>
              </a:solidFill>
              <a:effectLst/>
              <a:latin typeface="+mn-lt"/>
              <a:ea typeface="+mn-ea"/>
              <a:cs typeface="+mn-cs"/>
            </a:rPr>
            <a:t>％以上を占めているものがある。あと数年は現在の負担額が続く見込みであるが、同組合への負担金は減少傾向となる予定である。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8890</xdr:rowOff>
    </xdr:to>
    <xdr:cxnSp macro="">
      <xdr:nvCxnSpPr>
        <xdr:cNvPr id="312" name="直線コネクタ 311"/>
        <xdr:cNvCxnSpPr/>
      </xdr:nvCxnSpPr>
      <xdr:spPr>
        <a:xfrm flipV="1">
          <a:off x="15671800" y="629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138430</xdr:rowOff>
    </xdr:to>
    <xdr:cxnSp macro="">
      <xdr:nvCxnSpPr>
        <xdr:cNvPr id="315" name="直線コネクタ 314"/>
        <xdr:cNvCxnSpPr/>
      </xdr:nvCxnSpPr>
      <xdr:spPr>
        <a:xfrm flipV="1">
          <a:off x="14782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37</xdr:row>
      <xdr:rowOff>138430</xdr:rowOff>
    </xdr:to>
    <xdr:cxnSp macro="">
      <xdr:nvCxnSpPr>
        <xdr:cNvPr id="318" name="直線コネクタ 317"/>
        <xdr:cNvCxnSpPr/>
      </xdr:nvCxnSpPr>
      <xdr:spPr>
        <a:xfrm>
          <a:off x="13893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123190</xdr:rowOff>
    </xdr:to>
    <xdr:cxnSp macro="">
      <xdr:nvCxnSpPr>
        <xdr:cNvPr id="321" name="直線コネクタ 320"/>
        <xdr:cNvCxnSpPr/>
      </xdr:nvCxnSpPr>
      <xdr:spPr>
        <a:xfrm>
          <a:off x="13004800" y="6360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2"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3" name="楕円 332"/>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34" name="テキスト ボックス 333"/>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5" name="楕円 334"/>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6" name="テキスト ボックス 335"/>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7" name="楕円 336"/>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38" name="テキスト ボックス 337"/>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39" name="楕円 338"/>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40" name="テキスト ボックス 339"/>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本町ではここ数年にわたり、交付税措置のある地方債以外は発行しない方針で、公債費の抑制に努めている。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令和３年度は元金償還開始より返済終了による減が大きかったため、数値が改善している。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今後は公債費割合に注意しながら、未完である保育所、幼稚園、認定子ども園の再配置や小中一貫校の整備、老朽化した公共施設の再編・再配置に取り組む必要がある。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127000</xdr:rowOff>
    </xdr:to>
    <xdr:cxnSp macro="">
      <xdr:nvCxnSpPr>
        <xdr:cNvPr id="370" name="直線コネクタ 369"/>
        <xdr:cNvCxnSpPr/>
      </xdr:nvCxnSpPr>
      <xdr:spPr>
        <a:xfrm flipV="1">
          <a:off x="3987800" y="13116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127000</xdr:rowOff>
    </xdr:to>
    <xdr:cxnSp macro="">
      <xdr:nvCxnSpPr>
        <xdr:cNvPr id="373" name="直線コネクタ 372"/>
        <xdr:cNvCxnSpPr/>
      </xdr:nvCxnSpPr>
      <xdr:spPr>
        <a:xfrm>
          <a:off x="3098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122428</xdr:rowOff>
    </xdr:to>
    <xdr:cxnSp macro="">
      <xdr:nvCxnSpPr>
        <xdr:cNvPr id="376" name="直線コネクタ 375"/>
        <xdr:cNvCxnSpPr/>
      </xdr:nvCxnSpPr>
      <xdr:spPr>
        <a:xfrm flipV="1">
          <a:off x="2209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136144</xdr:rowOff>
    </xdr:to>
    <xdr:cxnSp macro="">
      <xdr:nvCxnSpPr>
        <xdr:cNvPr id="379" name="直線コネクタ 378"/>
        <xdr:cNvCxnSpPr/>
      </xdr:nvCxnSpPr>
      <xdr:spPr>
        <a:xfrm flipV="1">
          <a:off x="1320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9" name="楕円 388"/>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90"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1" name="楕円 390"/>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2" name="テキスト ボックス 391"/>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5" name="楕円 394"/>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6" name="テキスト ボックス 395"/>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7" name="楕円 396"/>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8" name="テキスト ボックス 397"/>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公債費以外の割合は類似団体内平均値に比べて高い水準となっている。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退職金減少</a:t>
          </a:r>
          <a:r>
            <a:rPr kumimoji="1" lang="ja-JP" altLang="ja-JP" sz="1100" b="0" i="0" baseline="0">
              <a:solidFill>
                <a:schemeClr val="dk1"/>
              </a:solidFill>
              <a:effectLst/>
              <a:latin typeface="+mn-lt"/>
              <a:ea typeface="+mn-ea"/>
              <a:cs typeface="+mn-cs"/>
            </a:rPr>
            <a:t>の影響により</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が大きく減少したことにより低下した。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本町における町税は年々減少傾向にあるため、今後は経常一般財源をどう確保するかが課題となる。再任用職員の活用など、人員の適正化を図り、人件費の削減に努める。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80</xdr:row>
      <xdr:rowOff>117856</xdr:rowOff>
    </xdr:to>
    <xdr:cxnSp macro="">
      <xdr:nvCxnSpPr>
        <xdr:cNvPr id="429" name="直線コネクタ 428"/>
        <xdr:cNvCxnSpPr/>
      </xdr:nvCxnSpPr>
      <xdr:spPr>
        <a:xfrm flipV="1">
          <a:off x="15671800" y="13449808"/>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117856</xdr:rowOff>
    </xdr:from>
    <xdr:to>
      <xdr:col>78</xdr:col>
      <xdr:colOff>69850</xdr:colOff>
      <xdr:row>81</xdr:row>
      <xdr:rowOff>170435</xdr:rowOff>
    </xdr:to>
    <xdr:cxnSp macro="">
      <xdr:nvCxnSpPr>
        <xdr:cNvPr id="432" name="直線コネクタ 431"/>
        <xdr:cNvCxnSpPr/>
      </xdr:nvCxnSpPr>
      <xdr:spPr>
        <a:xfrm flipV="1">
          <a:off x="14782800" y="13833856"/>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14987</xdr:rowOff>
    </xdr:from>
    <xdr:to>
      <xdr:col>73</xdr:col>
      <xdr:colOff>180975</xdr:colOff>
      <xdr:row>81</xdr:row>
      <xdr:rowOff>170435</xdr:rowOff>
    </xdr:to>
    <xdr:cxnSp macro="">
      <xdr:nvCxnSpPr>
        <xdr:cNvPr id="435" name="直線コネクタ 434"/>
        <xdr:cNvCxnSpPr/>
      </xdr:nvCxnSpPr>
      <xdr:spPr>
        <a:xfrm>
          <a:off x="13893800" y="139024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49276</xdr:rowOff>
    </xdr:from>
    <xdr:to>
      <xdr:col>69</xdr:col>
      <xdr:colOff>92075</xdr:colOff>
      <xdr:row>81</xdr:row>
      <xdr:rowOff>14987</xdr:rowOff>
    </xdr:to>
    <xdr:cxnSp macro="">
      <xdr:nvCxnSpPr>
        <xdr:cNvPr id="438" name="直線コネクタ 437"/>
        <xdr:cNvCxnSpPr/>
      </xdr:nvCxnSpPr>
      <xdr:spPr>
        <a:xfrm>
          <a:off x="13004800" y="137652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8" name="楕円 447"/>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9"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67056</xdr:rowOff>
    </xdr:from>
    <xdr:to>
      <xdr:col>78</xdr:col>
      <xdr:colOff>120650</xdr:colOff>
      <xdr:row>80</xdr:row>
      <xdr:rowOff>168656</xdr:rowOff>
    </xdr:to>
    <xdr:sp macro="" textlink="">
      <xdr:nvSpPr>
        <xdr:cNvPr id="450" name="楕円 449"/>
        <xdr:cNvSpPr/>
      </xdr:nvSpPr>
      <xdr:spPr>
        <a:xfrm>
          <a:off x="15621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153433</xdr:rowOff>
    </xdr:from>
    <xdr:ext cx="736600" cy="259045"/>
    <xdr:sp macro="" textlink="">
      <xdr:nvSpPr>
        <xdr:cNvPr id="451" name="テキスト ボックス 450"/>
        <xdr:cNvSpPr txBox="1"/>
      </xdr:nvSpPr>
      <xdr:spPr>
        <a:xfrm>
          <a:off x="15290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119635</xdr:rowOff>
    </xdr:from>
    <xdr:to>
      <xdr:col>74</xdr:col>
      <xdr:colOff>31750</xdr:colOff>
      <xdr:row>82</xdr:row>
      <xdr:rowOff>49785</xdr:rowOff>
    </xdr:to>
    <xdr:sp macro="" textlink="">
      <xdr:nvSpPr>
        <xdr:cNvPr id="452" name="楕円 451"/>
        <xdr:cNvSpPr/>
      </xdr:nvSpPr>
      <xdr:spPr>
        <a:xfrm>
          <a:off x="14732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34562</xdr:rowOff>
    </xdr:from>
    <xdr:ext cx="762000" cy="259045"/>
    <xdr:sp macro="" textlink="">
      <xdr:nvSpPr>
        <xdr:cNvPr id="453" name="テキスト ボックス 452"/>
        <xdr:cNvSpPr txBox="1"/>
      </xdr:nvSpPr>
      <xdr:spPr>
        <a:xfrm>
          <a:off x="14401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135637</xdr:rowOff>
    </xdr:from>
    <xdr:to>
      <xdr:col>69</xdr:col>
      <xdr:colOff>142875</xdr:colOff>
      <xdr:row>81</xdr:row>
      <xdr:rowOff>65787</xdr:rowOff>
    </xdr:to>
    <xdr:sp macro="" textlink="">
      <xdr:nvSpPr>
        <xdr:cNvPr id="454" name="楕円 453"/>
        <xdr:cNvSpPr/>
      </xdr:nvSpPr>
      <xdr:spPr>
        <a:xfrm>
          <a:off x="13843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50564</xdr:rowOff>
    </xdr:from>
    <xdr:ext cx="762000" cy="259045"/>
    <xdr:sp macro="" textlink="">
      <xdr:nvSpPr>
        <xdr:cNvPr id="455" name="テキスト ボックス 454"/>
        <xdr:cNvSpPr txBox="1"/>
      </xdr:nvSpPr>
      <xdr:spPr>
        <a:xfrm>
          <a:off x="13512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169926</xdr:rowOff>
    </xdr:from>
    <xdr:to>
      <xdr:col>65</xdr:col>
      <xdr:colOff>53975</xdr:colOff>
      <xdr:row>80</xdr:row>
      <xdr:rowOff>100076</xdr:rowOff>
    </xdr:to>
    <xdr:sp macro="" textlink="">
      <xdr:nvSpPr>
        <xdr:cNvPr id="456" name="楕円 455"/>
        <xdr:cNvSpPr/>
      </xdr:nvSpPr>
      <xdr:spPr>
        <a:xfrm>
          <a:off x="12954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84853</xdr:rowOff>
    </xdr:from>
    <xdr:ext cx="762000" cy="259045"/>
    <xdr:sp macro="" textlink="">
      <xdr:nvSpPr>
        <xdr:cNvPr id="457" name="テキスト ボックス 456"/>
        <xdr:cNvSpPr txBox="1"/>
      </xdr:nvSpPr>
      <xdr:spPr>
        <a:xfrm>
          <a:off x="12623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146240</xdr:rowOff>
    </xdr:from>
    <xdr:to>
      <xdr:col>29</xdr:col>
      <xdr:colOff>127000</xdr:colOff>
      <xdr:row>17</xdr:row>
      <xdr:rowOff>152502</xdr:rowOff>
    </xdr:to>
    <xdr:cxnSp macro="">
      <xdr:nvCxnSpPr>
        <xdr:cNvPr id="50" name="直線コネクタ 49"/>
        <xdr:cNvCxnSpPr/>
      </xdr:nvCxnSpPr>
      <xdr:spPr bwMode="auto">
        <a:xfrm>
          <a:off x="5003800" y="3108515"/>
          <a:ext cx="647700" cy="6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146240</xdr:rowOff>
    </xdr:from>
    <xdr:to>
      <xdr:col>26</xdr:col>
      <xdr:colOff>50800</xdr:colOff>
      <xdr:row>18</xdr:row>
      <xdr:rowOff>1105</xdr:rowOff>
    </xdr:to>
    <xdr:cxnSp macro="">
      <xdr:nvCxnSpPr>
        <xdr:cNvPr id="53" name="直線コネクタ 52"/>
        <xdr:cNvCxnSpPr/>
      </xdr:nvCxnSpPr>
      <xdr:spPr bwMode="auto">
        <a:xfrm flipV="1">
          <a:off x="4305300" y="3108515"/>
          <a:ext cx="698500" cy="2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146253</xdr:rowOff>
    </xdr:from>
    <xdr:to>
      <xdr:col>22</xdr:col>
      <xdr:colOff>114300</xdr:colOff>
      <xdr:row>18</xdr:row>
      <xdr:rowOff>1105</xdr:rowOff>
    </xdr:to>
    <xdr:cxnSp macro="">
      <xdr:nvCxnSpPr>
        <xdr:cNvPr id="56" name="直線コネクタ 55"/>
        <xdr:cNvCxnSpPr/>
      </xdr:nvCxnSpPr>
      <xdr:spPr bwMode="auto">
        <a:xfrm>
          <a:off x="3606800" y="3108528"/>
          <a:ext cx="698500" cy="2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146253</xdr:rowOff>
    </xdr:from>
    <xdr:to>
      <xdr:col>18</xdr:col>
      <xdr:colOff>177800</xdr:colOff>
      <xdr:row>18</xdr:row>
      <xdr:rowOff>41288</xdr:rowOff>
    </xdr:to>
    <xdr:cxnSp macro="">
      <xdr:nvCxnSpPr>
        <xdr:cNvPr id="59" name="直線コネクタ 58"/>
        <xdr:cNvCxnSpPr/>
      </xdr:nvCxnSpPr>
      <xdr:spPr bwMode="auto">
        <a:xfrm flipV="1">
          <a:off x="2908300" y="3108528"/>
          <a:ext cx="698500" cy="6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101702</xdr:rowOff>
    </xdr:from>
    <xdr:to>
      <xdr:col>29</xdr:col>
      <xdr:colOff>177800</xdr:colOff>
      <xdr:row>18</xdr:row>
      <xdr:rowOff>31852</xdr:rowOff>
    </xdr:to>
    <xdr:sp macro="" textlink="">
      <xdr:nvSpPr>
        <xdr:cNvPr id="69" name="楕円 68"/>
        <xdr:cNvSpPr/>
      </xdr:nvSpPr>
      <xdr:spPr bwMode="auto">
        <a:xfrm>
          <a:off x="5600700" y="306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73779</xdr:rowOff>
    </xdr:from>
    <xdr:ext cx="762000" cy="259045"/>
    <xdr:sp macro="" textlink="">
      <xdr:nvSpPr>
        <xdr:cNvPr id="70" name="人口1人当たり決算額の推移該当値テキスト130"/>
        <xdr:cNvSpPr txBox="1"/>
      </xdr:nvSpPr>
      <xdr:spPr>
        <a:xfrm>
          <a:off x="5740400" y="30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95440</xdr:rowOff>
    </xdr:from>
    <xdr:to>
      <xdr:col>26</xdr:col>
      <xdr:colOff>101600</xdr:colOff>
      <xdr:row>18</xdr:row>
      <xdr:rowOff>25590</xdr:rowOff>
    </xdr:to>
    <xdr:sp macro="" textlink="">
      <xdr:nvSpPr>
        <xdr:cNvPr id="71" name="楕円 70"/>
        <xdr:cNvSpPr/>
      </xdr:nvSpPr>
      <xdr:spPr bwMode="auto">
        <a:xfrm>
          <a:off x="4953000" y="30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10367</xdr:rowOff>
    </xdr:from>
    <xdr:ext cx="736600" cy="259045"/>
    <xdr:sp macro="" textlink="">
      <xdr:nvSpPr>
        <xdr:cNvPr id="72" name="テキスト ボックス 71"/>
        <xdr:cNvSpPr txBox="1"/>
      </xdr:nvSpPr>
      <xdr:spPr>
        <a:xfrm>
          <a:off x="4622800" y="314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121755</xdr:rowOff>
    </xdr:from>
    <xdr:to>
      <xdr:col>22</xdr:col>
      <xdr:colOff>165100</xdr:colOff>
      <xdr:row>18</xdr:row>
      <xdr:rowOff>51905</xdr:rowOff>
    </xdr:to>
    <xdr:sp macro="" textlink="">
      <xdr:nvSpPr>
        <xdr:cNvPr id="73" name="楕円 72"/>
        <xdr:cNvSpPr/>
      </xdr:nvSpPr>
      <xdr:spPr bwMode="auto">
        <a:xfrm>
          <a:off x="4254500" y="308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36682</xdr:rowOff>
    </xdr:from>
    <xdr:ext cx="762000" cy="259045"/>
    <xdr:sp macro="" textlink="">
      <xdr:nvSpPr>
        <xdr:cNvPr id="74" name="テキスト ボックス 73"/>
        <xdr:cNvSpPr txBox="1"/>
      </xdr:nvSpPr>
      <xdr:spPr>
        <a:xfrm>
          <a:off x="3924300" y="31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95453</xdr:rowOff>
    </xdr:from>
    <xdr:to>
      <xdr:col>19</xdr:col>
      <xdr:colOff>38100</xdr:colOff>
      <xdr:row>18</xdr:row>
      <xdr:rowOff>25603</xdr:rowOff>
    </xdr:to>
    <xdr:sp macro="" textlink="">
      <xdr:nvSpPr>
        <xdr:cNvPr id="75" name="楕円 74"/>
        <xdr:cNvSpPr/>
      </xdr:nvSpPr>
      <xdr:spPr bwMode="auto">
        <a:xfrm>
          <a:off x="3556000" y="305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10380</xdr:rowOff>
    </xdr:from>
    <xdr:ext cx="762000" cy="259045"/>
    <xdr:sp macro="" textlink="">
      <xdr:nvSpPr>
        <xdr:cNvPr id="76" name="テキスト ボックス 75"/>
        <xdr:cNvSpPr txBox="1"/>
      </xdr:nvSpPr>
      <xdr:spPr>
        <a:xfrm>
          <a:off x="3225800" y="31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161938</xdr:rowOff>
    </xdr:from>
    <xdr:to>
      <xdr:col>15</xdr:col>
      <xdr:colOff>101600</xdr:colOff>
      <xdr:row>18</xdr:row>
      <xdr:rowOff>92088</xdr:rowOff>
    </xdr:to>
    <xdr:sp macro="" textlink="">
      <xdr:nvSpPr>
        <xdr:cNvPr id="77" name="楕円 76"/>
        <xdr:cNvSpPr/>
      </xdr:nvSpPr>
      <xdr:spPr bwMode="auto">
        <a:xfrm>
          <a:off x="2857500" y="312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76865</xdr:rowOff>
    </xdr:from>
    <xdr:ext cx="762000" cy="259045"/>
    <xdr:sp macro="" textlink="">
      <xdr:nvSpPr>
        <xdr:cNvPr id="78" name="テキスト ボックス 77"/>
        <xdr:cNvSpPr txBox="1"/>
      </xdr:nvSpPr>
      <xdr:spPr>
        <a:xfrm>
          <a:off x="2527300" y="321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195352</xdr:rowOff>
    </xdr:from>
    <xdr:to>
      <xdr:col>29</xdr:col>
      <xdr:colOff>127000</xdr:colOff>
      <xdr:row>35</xdr:row>
      <xdr:rowOff>317097</xdr:rowOff>
    </xdr:to>
    <xdr:cxnSp macro="">
      <xdr:nvCxnSpPr>
        <xdr:cNvPr id="113" name="直線コネクタ 112"/>
        <xdr:cNvCxnSpPr/>
      </xdr:nvCxnSpPr>
      <xdr:spPr bwMode="auto">
        <a:xfrm>
          <a:off x="5003800" y="6805702"/>
          <a:ext cx="647700" cy="12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195352</xdr:rowOff>
    </xdr:from>
    <xdr:to>
      <xdr:col>26</xdr:col>
      <xdr:colOff>50800</xdr:colOff>
      <xdr:row>35</xdr:row>
      <xdr:rowOff>311709</xdr:rowOff>
    </xdr:to>
    <xdr:cxnSp macro="">
      <xdr:nvCxnSpPr>
        <xdr:cNvPr id="116" name="直線コネクタ 115"/>
        <xdr:cNvCxnSpPr/>
      </xdr:nvCxnSpPr>
      <xdr:spPr bwMode="auto">
        <a:xfrm flipV="1">
          <a:off x="4305300" y="6805702"/>
          <a:ext cx="698500" cy="11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221085</xdr:rowOff>
    </xdr:from>
    <xdr:to>
      <xdr:col>22</xdr:col>
      <xdr:colOff>114300</xdr:colOff>
      <xdr:row>35</xdr:row>
      <xdr:rowOff>311709</xdr:rowOff>
    </xdr:to>
    <xdr:cxnSp macro="">
      <xdr:nvCxnSpPr>
        <xdr:cNvPr id="119" name="直線コネクタ 118"/>
        <xdr:cNvCxnSpPr/>
      </xdr:nvCxnSpPr>
      <xdr:spPr bwMode="auto">
        <a:xfrm>
          <a:off x="3606800" y="6831435"/>
          <a:ext cx="698500" cy="90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213901</xdr:rowOff>
    </xdr:from>
    <xdr:to>
      <xdr:col>18</xdr:col>
      <xdr:colOff>177800</xdr:colOff>
      <xdr:row>35</xdr:row>
      <xdr:rowOff>221085</xdr:rowOff>
    </xdr:to>
    <xdr:cxnSp macro="">
      <xdr:nvCxnSpPr>
        <xdr:cNvPr id="122" name="直線コネクタ 121"/>
        <xdr:cNvCxnSpPr/>
      </xdr:nvCxnSpPr>
      <xdr:spPr bwMode="auto">
        <a:xfrm>
          <a:off x="2908300" y="6824251"/>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266297</xdr:rowOff>
    </xdr:from>
    <xdr:to>
      <xdr:col>29</xdr:col>
      <xdr:colOff>177800</xdr:colOff>
      <xdr:row>36</xdr:row>
      <xdr:rowOff>24997</xdr:rowOff>
    </xdr:to>
    <xdr:sp macro="" textlink="">
      <xdr:nvSpPr>
        <xdr:cNvPr id="132" name="楕円 131"/>
        <xdr:cNvSpPr/>
      </xdr:nvSpPr>
      <xdr:spPr bwMode="auto">
        <a:xfrm>
          <a:off x="5600700" y="687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238374</xdr:rowOff>
    </xdr:from>
    <xdr:ext cx="762000" cy="259045"/>
    <xdr:sp macro="" textlink="">
      <xdr:nvSpPr>
        <xdr:cNvPr id="133" name="人口1人当たり決算額の推移該当値テキスト445"/>
        <xdr:cNvSpPr txBox="1"/>
      </xdr:nvSpPr>
      <xdr:spPr>
        <a:xfrm>
          <a:off x="5740400" y="684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144552</xdr:rowOff>
    </xdr:from>
    <xdr:to>
      <xdr:col>26</xdr:col>
      <xdr:colOff>101600</xdr:colOff>
      <xdr:row>35</xdr:row>
      <xdr:rowOff>246152</xdr:rowOff>
    </xdr:to>
    <xdr:sp macro="" textlink="">
      <xdr:nvSpPr>
        <xdr:cNvPr id="134" name="楕円 133"/>
        <xdr:cNvSpPr/>
      </xdr:nvSpPr>
      <xdr:spPr bwMode="auto">
        <a:xfrm>
          <a:off x="4953000" y="675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230929</xdr:rowOff>
    </xdr:from>
    <xdr:ext cx="736600" cy="259045"/>
    <xdr:sp macro="" textlink="">
      <xdr:nvSpPr>
        <xdr:cNvPr id="135" name="テキスト ボックス 134"/>
        <xdr:cNvSpPr txBox="1"/>
      </xdr:nvSpPr>
      <xdr:spPr>
        <a:xfrm>
          <a:off x="4622800" y="6841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260909</xdr:rowOff>
    </xdr:from>
    <xdr:to>
      <xdr:col>22</xdr:col>
      <xdr:colOff>165100</xdr:colOff>
      <xdr:row>36</xdr:row>
      <xdr:rowOff>19609</xdr:rowOff>
    </xdr:to>
    <xdr:sp macro="" textlink="">
      <xdr:nvSpPr>
        <xdr:cNvPr id="136" name="楕円 135"/>
        <xdr:cNvSpPr/>
      </xdr:nvSpPr>
      <xdr:spPr bwMode="auto">
        <a:xfrm>
          <a:off x="4254500" y="687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4386</xdr:rowOff>
    </xdr:from>
    <xdr:ext cx="762000" cy="259045"/>
    <xdr:sp macro="" textlink="">
      <xdr:nvSpPr>
        <xdr:cNvPr id="137" name="テキスト ボックス 136"/>
        <xdr:cNvSpPr txBox="1"/>
      </xdr:nvSpPr>
      <xdr:spPr>
        <a:xfrm>
          <a:off x="3924300" y="695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170285</xdr:rowOff>
    </xdr:from>
    <xdr:to>
      <xdr:col>19</xdr:col>
      <xdr:colOff>38100</xdr:colOff>
      <xdr:row>35</xdr:row>
      <xdr:rowOff>271885</xdr:rowOff>
    </xdr:to>
    <xdr:sp macro="" textlink="">
      <xdr:nvSpPr>
        <xdr:cNvPr id="138" name="楕円 137"/>
        <xdr:cNvSpPr/>
      </xdr:nvSpPr>
      <xdr:spPr bwMode="auto">
        <a:xfrm>
          <a:off x="3556000" y="678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256662</xdr:rowOff>
    </xdr:from>
    <xdr:ext cx="762000" cy="259045"/>
    <xdr:sp macro="" textlink="">
      <xdr:nvSpPr>
        <xdr:cNvPr id="139" name="テキスト ボックス 138"/>
        <xdr:cNvSpPr txBox="1"/>
      </xdr:nvSpPr>
      <xdr:spPr>
        <a:xfrm>
          <a:off x="3225800" y="6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163101</xdr:rowOff>
    </xdr:from>
    <xdr:to>
      <xdr:col>15</xdr:col>
      <xdr:colOff>101600</xdr:colOff>
      <xdr:row>35</xdr:row>
      <xdr:rowOff>264701</xdr:rowOff>
    </xdr:to>
    <xdr:sp macro="" textlink="">
      <xdr:nvSpPr>
        <xdr:cNvPr id="140" name="楕円 139"/>
        <xdr:cNvSpPr/>
      </xdr:nvSpPr>
      <xdr:spPr bwMode="auto">
        <a:xfrm>
          <a:off x="2857500" y="677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249478</xdr:rowOff>
    </xdr:from>
    <xdr:ext cx="762000" cy="259045"/>
    <xdr:sp macro="" textlink="">
      <xdr:nvSpPr>
        <xdr:cNvPr id="141" name="テキスト ボックス 140"/>
        <xdr:cNvSpPr txBox="1"/>
      </xdr:nvSpPr>
      <xdr:spPr>
        <a:xfrm>
          <a:off x="2527300" y="685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18,702
34.34
8,484,819
7,843,760
405,104
5,037,579
5,776,903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90751</xdr:rowOff>
    </xdr:from>
    <xdr:to>
      <xdr:col>24</xdr:col>
      <xdr:colOff>63500</xdr:colOff>
      <xdr:row>34</xdr:row>
      <xdr:rowOff>170432</xdr:rowOff>
    </xdr:to>
    <xdr:cxnSp macro="">
      <xdr:nvCxnSpPr>
        <xdr:cNvPr id="65" name="直線コネクタ 64"/>
        <xdr:cNvCxnSpPr/>
      </xdr:nvCxnSpPr>
      <xdr:spPr>
        <a:xfrm>
          <a:off x="3797300" y="5920051"/>
          <a:ext cx="838200" cy="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90751</xdr:rowOff>
    </xdr:from>
    <xdr:to>
      <xdr:col>19</xdr:col>
      <xdr:colOff>177800</xdr:colOff>
      <xdr:row>34</xdr:row>
      <xdr:rowOff>134842</xdr:rowOff>
    </xdr:to>
    <xdr:cxnSp macro="">
      <xdr:nvCxnSpPr>
        <xdr:cNvPr id="68" name="直線コネクタ 67"/>
        <xdr:cNvCxnSpPr/>
      </xdr:nvCxnSpPr>
      <xdr:spPr>
        <a:xfrm flipV="1">
          <a:off x="2908300" y="5920051"/>
          <a:ext cx="8890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134842</xdr:rowOff>
    </xdr:from>
    <xdr:to>
      <xdr:col>15</xdr:col>
      <xdr:colOff>50800</xdr:colOff>
      <xdr:row>35</xdr:row>
      <xdr:rowOff>70034</xdr:rowOff>
    </xdr:to>
    <xdr:cxnSp macro="">
      <xdr:nvCxnSpPr>
        <xdr:cNvPr id="71" name="直線コネクタ 70"/>
        <xdr:cNvCxnSpPr/>
      </xdr:nvCxnSpPr>
      <xdr:spPr>
        <a:xfrm flipV="1">
          <a:off x="2019300" y="5964142"/>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70034</xdr:rowOff>
    </xdr:from>
    <xdr:to>
      <xdr:col>10</xdr:col>
      <xdr:colOff>114300</xdr:colOff>
      <xdr:row>35</xdr:row>
      <xdr:rowOff>162574</xdr:rowOff>
    </xdr:to>
    <xdr:cxnSp macro="">
      <xdr:nvCxnSpPr>
        <xdr:cNvPr id="74" name="直線コネクタ 73"/>
        <xdr:cNvCxnSpPr/>
      </xdr:nvCxnSpPr>
      <xdr:spPr>
        <a:xfrm flipV="1">
          <a:off x="1130300" y="6070784"/>
          <a:ext cx="889000" cy="9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119632</xdr:rowOff>
    </xdr:from>
    <xdr:to>
      <xdr:col>24</xdr:col>
      <xdr:colOff>114300</xdr:colOff>
      <xdr:row>35</xdr:row>
      <xdr:rowOff>49782</xdr:rowOff>
    </xdr:to>
    <xdr:sp macro="" textlink="">
      <xdr:nvSpPr>
        <xdr:cNvPr id="84" name="楕円 83"/>
        <xdr:cNvSpPr/>
      </xdr:nvSpPr>
      <xdr:spPr>
        <a:xfrm>
          <a:off x="4584700" y="59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142509</xdr:rowOff>
    </xdr:from>
    <xdr:ext cx="534377" cy="259045"/>
    <xdr:sp macro="" textlink="">
      <xdr:nvSpPr>
        <xdr:cNvPr id="85" name="人件費該当値テキスト"/>
        <xdr:cNvSpPr txBox="1"/>
      </xdr:nvSpPr>
      <xdr:spPr>
        <a:xfrm>
          <a:off x="4686300" y="58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39951</xdr:rowOff>
    </xdr:from>
    <xdr:to>
      <xdr:col>20</xdr:col>
      <xdr:colOff>38100</xdr:colOff>
      <xdr:row>34</xdr:row>
      <xdr:rowOff>141551</xdr:rowOff>
    </xdr:to>
    <xdr:sp macro="" textlink="">
      <xdr:nvSpPr>
        <xdr:cNvPr id="86" name="楕円 85"/>
        <xdr:cNvSpPr/>
      </xdr:nvSpPr>
      <xdr:spPr>
        <a:xfrm>
          <a:off x="3746500" y="58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158078</xdr:rowOff>
    </xdr:from>
    <xdr:ext cx="599010" cy="259045"/>
    <xdr:sp macro="" textlink="">
      <xdr:nvSpPr>
        <xdr:cNvPr id="87" name="テキスト ボックス 86"/>
        <xdr:cNvSpPr txBox="1"/>
      </xdr:nvSpPr>
      <xdr:spPr>
        <a:xfrm>
          <a:off x="3497795" y="564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84042</xdr:rowOff>
    </xdr:from>
    <xdr:to>
      <xdr:col>15</xdr:col>
      <xdr:colOff>101600</xdr:colOff>
      <xdr:row>35</xdr:row>
      <xdr:rowOff>14192</xdr:rowOff>
    </xdr:to>
    <xdr:sp macro="" textlink="">
      <xdr:nvSpPr>
        <xdr:cNvPr id="88" name="楕円 87"/>
        <xdr:cNvSpPr/>
      </xdr:nvSpPr>
      <xdr:spPr>
        <a:xfrm>
          <a:off x="2857500" y="591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30719</xdr:rowOff>
    </xdr:from>
    <xdr:ext cx="599010" cy="259045"/>
    <xdr:sp macro="" textlink="">
      <xdr:nvSpPr>
        <xdr:cNvPr id="89" name="テキスト ボックス 88"/>
        <xdr:cNvSpPr txBox="1"/>
      </xdr:nvSpPr>
      <xdr:spPr>
        <a:xfrm>
          <a:off x="2608795" y="56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19234</xdr:rowOff>
    </xdr:from>
    <xdr:to>
      <xdr:col>10</xdr:col>
      <xdr:colOff>165100</xdr:colOff>
      <xdr:row>35</xdr:row>
      <xdr:rowOff>120834</xdr:rowOff>
    </xdr:to>
    <xdr:sp macro="" textlink="">
      <xdr:nvSpPr>
        <xdr:cNvPr id="90" name="楕円 89"/>
        <xdr:cNvSpPr/>
      </xdr:nvSpPr>
      <xdr:spPr>
        <a:xfrm>
          <a:off x="1968500" y="60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137361</xdr:rowOff>
    </xdr:from>
    <xdr:ext cx="534377" cy="259045"/>
    <xdr:sp macro="" textlink="">
      <xdr:nvSpPr>
        <xdr:cNvPr id="91" name="テキスト ボックス 90"/>
        <xdr:cNvSpPr txBox="1"/>
      </xdr:nvSpPr>
      <xdr:spPr>
        <a:xfrm>
          <a:off x="1752111" y="57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111774</xdr:rowOff>
    </xdr:from>
    <xdr:to>
      <xdr:col>6</xdr:col>
      <xdr:colOff>38100</xdr:colOff>
      <xdr:row>36</xdr:row>
      <xdr:rowOff>41924</xdr:rowOff>
    </xdr:to>
    <xdr:sp macro="" textlink="">
      <xdr:nvSpPr>
        <xdr:cNvPr id="92" name="楕円 91"/>
        <xdr:cNvSpPr/>
      </xdr:nvSpPr>
      <xdr:spPr>
        <a:xfrm>
          <a:off x="1079500" y="61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58451</xdr:rowOff>
    </xdr:from>
    <xdr:ext cx="534377" cy="259045"/>
    <xdr:sp macro="" textlink="">
      <xdr:nvSpPr>
        <xdr:cNvPr id="93" name="テキスト ボックス 92"/>
        <xdr:cNvSpPr txBox="1"/>
      </xdr:nvSpPr>
      <xdr:spPr>
        <a:xfrm>
          <a:off x="863111" y="58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17475</xdr:rowOff>
    </xdr:from>
    <xdr:to>
      <xdr:col>24</xdr:col>
      <xdr:colOff>63500</xdr:colOff>
      <xdr:row>57</xdr:row>
      <xdr:rowOff>116916</xdr:rowOff>
    </xdr:to>
    <xdr:cxnSp macro="">
      <xdr:nvCxnSpPr>
        <xdr:cNvPr id="125" name="直線コネクタ 124"/>
        <xdr:cNvCxnSpPr/>
      </xdr:nvCxnSpPr>
      <xdr:spPr>
        <a:xfrm flipV="1">
          <a:off x="3797300" y="9790125"/>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116916</xdr:rowOff>
    </xdr:from>
    <xdr:to>
      <xdr:col>19</xdr:col>
      <xdr:colOff>177800</xdr:colOff>
      <xdr:row>57</xdr:row>
      <xdr:rowOff>165129</xdr:rowOff>
    </xdr:to>
    <xdr:cxnSp macro="">
      <xdr:nvCxnSpPr>
        <xdr:cNvPr id="128" name="直線コネクタ 127"/>
        <xdr:cNvCxnSpPr/>
      </xdr:nvCxnSpPr>
      <xdr:spPr>
        <a:xfrm flipV="1">
          <a:off x="2908300" y="9889566"/>
          <a:ext cx="889000" cy="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165129</xdr:rowOff>
    </xdr:from>
    <xdr:to>
      <xdr:col>15</xdr:col>
      <xdr:colOff>50800</xdr:colOff>
      <xdr:row>58</xdr:row>
      <xdr:rowOff>73798</xdr:rowOff>
    </xdr:to>
    <xdr:cxnSp macro="">
      <xdr:nvCxnSpPr>
        <xdr:cNvPr id="131" name="直線コネクタ 130"/>
        <xdr:cNvCxnSpPr/>
      </xdr:nvCxnSpPr>
      <xdr:spPr>
        <a:xfrm flipV="1">
          <a:off x="2019300" y="9937779"/>
          <a:ext cx="889000" cy="8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54879</xdr:rowOff>
    </xdr:from>
    <xdr:to>
      <xdr:col>10</xdr:col>
      <xdr:colOff>114300</xdr:colOff>
      <xdr:row>58</xdr:row>
      <xdr:rowOff>73798</xdr:rowOff>
    </xdr:to>
    <xdr:cxnSp macro="">
      <xdr:nvCxnSpPr>
        <xdr:cNvPr id="134" name="直線コネクタ 133"/>
        <xdr:cNvCxnSpPr/>
      </xdr:nvCxnSpPr>
      <xdr:spPr>
        <a:xfrm>
          <a:off x="1130300" y="9998979"/>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138125</xdr:rowOff>
    </xdr:from>
    <xdr:to>
      <xdr:col>24</xdr:col>
      <xdr:colOff>114300</xdr:colOff>
      <xdr:row>57</xdr:row>
      <xdr:rowOff>68275</xdr:rowOff>
    </xdr:to>
    <xdr:sp macro="" textlink="">
      <xdr:nvSpPr>
        <xdr:cNvPr id="144" name="楕円 143"/>
        <xdr:cNvSpPr/>
      </xdr:nvSpPr>
      <xdr:spPr>
        <a:xfrm>
          <a:off x="4584700" y="97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116552</xdr:rowOff>
    </xdr:from>
    <xdr:ext cx="534377" cy="259045"/>
    <xdr:sp macro="" textlink="">
      <xdr:nvSpPr>
        <xdr:cNvPr id="145" name="物件費該当値テキスト"/>
        <xdr:cNvSpPr txBox="1"/>
      </xdr:nvSpPr>
      <xdr:spPr>
        <a:xfrm>
          <a:off x="4686300"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66116</xdr:rowOff>
    </xdr:from>
    <xdr:to>
      <xdr:col>20</xdr:col>
      <xdr:colOff>38100</xdr:colOff>
      <xdr:row>57</xdr:row>
      <xdr:rowOff>167716</xdr:rowOff>
    </xdr:to>
    <xdr:sp macro="" textlink="">
      <xdr:nvSpPr>
        <xdr:cNvPr id="146" name="楕円 145"/>
        <xdr:cNvSpPr/>
      </xdr:nvSpPr>
      <xdr:spPr>
        <a:xfrm>
          <a:off x="3746500" y="98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158843</xdr:rowOff>
    </xdr:from>
    <xdr:ext cx="534377" cy="259045"/>
    <xdr:sp macro="" textlink="">
      <xdr:nvSpPr>
        <xdr:cNvPr id="147" name="テキスト ボックス 146"/>
        <xdr:cNvSpPr txBox="1"/>
      </xdr:nvSpPr>
      <xdr:spPr>
        <a:xfrm>
          <a:off x="3530111" y="99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114329</xdr:rowOff>
    </xdr:from>
    <xdr:to>
      <xdr:col>15</xdr:col>
      <xdr:colOff>101600</xdr:colOff>
      <xdr:row>58</xdr:row>
      <xdr:rowOff>44479</xdr:rowOff>
    </xdr:to>
    <xdr:sp macro="" textlink="">
      <xdr:nvSpPr>
        <xdr:cNvPr id="148" name="楕円 147"/>
        <xdr:cNvSpPr/>
      </xdr:nvSpPr>
      <xdr:spPr>
        <a:xfrm>
          <a:off x="2857500" y="98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35606</xdr:rowOff>
    </xdr:from>
    <xdr:ext cx="534377" cy="259045"/>
    <xdr:sp macro="" textlink="">
      <xdr:nvSpPr>
        <xdr:cNvPr id="149" name="テキスト ボックス 148"/>
        <xdr:cNvSpPr txBox="1"/>
      </xdr:nvSpPr>
      <xdr:spPr>
        <a:xfrm>
          <a:off x="2641111" y="99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22998</xdr:rowOff>
    </xdr:from>
    <xdr:to>
      <xdr:col>10</xdr:col>
      <xdr:colOff>165100</xdr:colOff>
      <xdr:row>58</xdr:row>
      <xdr:rowOff>124598</xdr:rowOff>
    </xdr:to>
    <xdr:sp macro="" textlink="">
      <xdr:nvSpPr>
        <xdr:cNvPr id="150" name="楕円 149"/>
        <xdr:cNvSpPr/>
      </xdr:nvSpPr>
      <xdr:spPr>
        <a:xfrm>
          <a:off x="1968500" y="99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115725</xdr:rowOff>
    </xdr:from>
    <xdr:ext cx="534377" cy="259045"/>
    <xdr:sp macro="" textlink="">
      <xdr:nvSpPr>
        <xdr:cNvPr id="151" name="テキスト ボックス 150"/>
        <xdr:cNvSpPr txBox="1"/>
      </xdr:nvSpPr>
      <xdr:spPr>
        <a:xfrm>
          <a:off x="1752111" y="1005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4079</xdr:rowOff>
    </xdr:from>
    <xdr:to>
      <xdr:col>6</xdr:col>
      <xdr:colOff>38100</xdr:colOff>
      <xdr:row>58</xdr:row>
      <xdr:rowOff>105679</xdr:rowOff>
    </xdr:to>
    <xdr:sp macro="" textlink="">
      <xdr:nvSpPr>
        <xdr:cNvPr id="152" name="楕円 151"/>
        <xdr:cNvSpPr/>
      </xdr:nvSpPr>
      <xdr:spPr>
        <a:xfrm>
          <a:off x="1079500" y="99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96806</xdr:rowOff>
    </xdr:from>
    <xdr:ext cx="534377" cy="259045"/>
    <xdr:sp macro="" textlink="">
      <xdr:nvSpPr>
        <xdr:cNvPr id="153" name="テキスト ボックス 152"/>
        <xdr:cNvSpPr txBox="1"/>
      </xdr:nvSpPr>
      <xdr:spPr>
        <a:xfrm>
          <a:off x="863111" y="100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119332</xdr:rowOff>
    </xdr:from>
    <xdr:to>
      <xdr:col>24</xdr:col>
      <xdr:colOff>63500</xdr:colOff>
      <xdr:row>77</xdr:row>
      <xdr:rowOff>136362</xdr:rowOff>
    </xdr:to>
    <xdr:cxnSp macro="">
      <xdr:nvCxnSpPr>
        <xdr:cNvPr id="180" name="直線コネクタ 179"/>
        <xdr:cNvCxnSpPr/>
      </xdr:nvCxnSpPr>
      <xdr:spPr>
        <a:xfrm flipV="1">
          <a:off x="3797300" y="13320982"/>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134351</xdr:rowOff>
    </xdr:from>
    <xdr:to>
      <xdr:col>19</xdr:col>
      <xdr:colOff>177800</xdr:colOff>
      <xdr:row>77</xdr:row>
      <xdr:rowOff>136362</xdr:rowOff>
    </xdr:to>
    <xdr:cxnSp macro="">
      <xdr:nvCxnSpPr>
        <xdr:cNvPr id="183" name="直線コネクタ 182"/>
        <xdr:cNvCxnSpPr/>
      </xdr:nvCxnSpPr>
      <xdr:spPr>
        <a:xfrm>
          <a:off x="2908300" y="133360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131493</xdr:rowOff>
    </xdr:from>
    <xdr:to>
      <xdr:col>15</xdr:col>
      <xdr:colOff>50800</xdr:colOff>
      <xdr:row>77</xdr:row>
      <xdr:rowOff>134351</xdr:rowOff>
    </xdr:to>
    <xdr:cxnSp macro="">
      <xdr:nvCxnSpPr>
        <xdr:cNvPr id="186" name="直線コネクタ 185"/>
        <xdr:cNvCxnSpPr/>
      </xdr:nvCxnSpPr>
      <xdr:spPr>
        <a:xfrm>
          <a:off x="2019300" y="1333314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131493</xdr:rowOff>
    </xdr:from>
    <xdr:to>
      <xdr:col>10</xdr:col>
      <xdr:colOff>114300</xdr:colOff>
      <xdr:row>77</xdr:row>
      <xdr:rowOff>142351</xdr:rowOff>
    </xdr:to>
    <xdr:cxnSp macro="">
      <xdr:nvCxnSpPr>
        <xdr:cNvPr id="189" name="直線コネクタ 188"/>
        <xdr:cNvCxnSpPr/>
      </xdr:nvCxnSpPr>
      <xdr:spPr>
        <a:xfrm flipV="1">
          <a:off x="1130300" y="1333314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68532</xdr:rowOff>
    </xdr:from>
    <xdr:to>
      <xdr:col>24</xdr:col>
      <xdr:colOff>114300</xdr:colOff>
      <xdr:row>77</xdr:row>
      <xdr:rowOff>170132</xdr:rowOff>
    </xdr:to>
    <xdr:sp macro="" textlink="">
      <xdr:nvSpPr>
        <xdr:cNvPr id="199" name="楕円 198"/>
        <xdr:cNvSpPr/>
      </xdr:nvSpPr>
      <xdr:spPr>
        <a:xfrm>
          <a:off x="45847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46959</xdr:rowOff>
    </xdr:from>
    <xdr:ext cx="469744" cy="259045"/>
    <xdr:sp macro="" textlink="">
      <xdr:nvSpPr>
        <xdr:cNvPr id="200" name="維持補修費該当値テキスト"/>
        <xdr:cNvSpPr txBox="1"/>
      </xdr:nvSpPr>
      <xdr:spPr>
        <a:xfrm>
          <a:off x="4686300" y="132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85562</xdr:rowOff>
    </xdr:from>
    <xdr:to>
      <xdr:col>20</xdr:col>
      <xdr:colOff>38100</xdr:colOff>
      <xdr:row>78</xdr:row>
      <xdr:rowOff>15712</xdr:rowOff>
    </xdr:to>
    <xdr:sp macro="" textlink="">
      <xdr:nvSpPr>
        <xdr:cNvPr id="201" name="楕円 200"/>
        <xdr:cNvSpPr/>
      </xdr:nvSpPr>
      <xdr:spPr>
        <a:xfrm>
          <a:off x="3746500" y="132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6839</xdr:rowOff>
    </xdr:from>
    <xdr:ext cx="469744" cy="259045"/>
    <xdr:sp macro="" textlink="">
      <xdr:nvSpPr>
        <xdr:cNvPr id="202" name="テキスト ボックス 201"/>
        <xdr:cNvSpPr txBox="1"/>
      </xdr:nvSpPr>
      <xdr:spPr>
        <a:xfrm>
          <a:off x="3562428" y="133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83551</xdr:rowOff>
    </xdr:from>
    <xdr:to>
      <xdr:col>15</xdr:col>
      <xdr:colOff>101600</xdr:colOff>
      <xdr:row>78</xdr:row>
      <xdr:rowOff>13701</xdr:rowOff>
    </xdr:to>
    <xdr:sp macro="" textlink="">
      <xdr:nvSpPr>
        <xdr:cNvPr id="203" name="楕円 202"/>
        <xdr:cNvSpPr/>
      </xdr:nvSpPr>
      <xdr:spPr>
        <a:xfrm>
          <a:off x="2857500" y="132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30228</xdr:rowOff>
    </xdr:from>
    <xdr:ext cx="469744" cy="259045"/>
    <xdr:sp macro="" textlink="">
      <xdr:nvSpPr>
        <xdr:cNvPr id="204" name="テキスト ボックス 203"/>
        <xdr:cNvSpPr txBox="1"/>
      </xdr:nvSpPr>
      <xdr:spPr>
        <a:xfrm>
          <a:off x="2673428" y="130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80693</xdr:rowOff>
    </xdr:from>
    <xdr:to>
      <xdr:col>10</xdr:col>
      <xdr:colOff>165100</xdr:colOff>
      <xdr:row>78</xdr:row>
      <xdr:rowOff>10843</xdr:rowOff>
    </xdr:to>
    <xdr:sp macro="" textlink="">
      <xdr:nvSpPr>
        <xdr:cNvPr id="205" name="楕円 204"/>
        <xdr:cNvSpPr/>
      </xdr:nvSpPr>
      <xdr:spPr>
        <a:xfrm>
          <a:off x="1968500" y="132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27370</xdr:rowOff>
    </xdr:from>
    <xdr:ext cx="469744" cy="259045"/>
    <xdr:sp macro="" textlink="">
      <xdr:nvSpPr>
        <xdr:cNvPr id="206" name="テキスト ボックス 205"/>
        <xdr:cNvSpPr txBox="1"/>
      </xdr:nvSpPr>
      <xdr:spPr>
        <a:xfrm>
          <a:off x="1784428" y="130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91551</xdr:rowOff>
    </xdr:from>
    <xdr:to>
      <xdr:col>6</xdr:col>
      <xdr:colOff>38100</xdr:colOff>
      <xdr:row>78</xdr:row>
      <xdr:rowOff>21701</xdr:rowOff>
    </xdr:to>
    <xdr:sp macro="" textlink="">
      <xdr:nvSpPr>
        <xdr:cNvPr id="207" name="楕円 206"/>
        <xdr:cNvSpPr/>
      </xdr:nvSpPr>
      <xdr:spPr>
        <a:xfrm>
          <a:off x="10795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38228</xdr:rowOff>
    </xdr:from>
    <xdr:ext cx="469744" cy="259045"/>
    <xdr:sp macro="" textlink="">
      <xdr:nvSpPr>
        <xdr:cNvPr id="208" name="テキスト ボックス 207"/>
        <xdr:cNvSpPr txBox="1"/>
      </xdr:nvSpPr>
      <xdr:spPr>
        <a:xfrm>
          <a:off x="895428" y="1306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58471</xdr:rowOff>
    </xdr:from>
    <xdr:to>
      <xdr:col>24</xdr:col>
      <xdr:colOff>63500</xdr:colOff>
      <xdr:row>99</xdr:row>
      <xdr:rowOff>69748</xdr:rowOff>
    </xdr:to>
    <xdr:cxnSp macro="">
      <xdr:nvCxnSpPr>
        <xdr:cNvPr id="240" name="直線コネクタ 239"/>
        <xdr:cNvCxnSpPr/>
      </xdr:nvCxnSpPr>
      <xdr:spPr>
        <a:xfrm flipV="1">
          <a:off x="3797300" y="16860571"/>
          <a:ext cx="8382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69748</xdr:rowOff>
    </xdr:from>
    <xdr:to>
      <xdr:col>19</xdr:col>
      <xdr:colOff>177800</xdr:colOff>
      <xdr:row>99</xdr:row>
      <xdr:rowOff>96614</xdr:rowOff>
    </xdr:to>
    <xdr:cxnSp macro="">
      <xdr:nvCxnSpPr>
        <xdr:cNvPr id="243" name="直線コネクタ 242"/>
        <xdr:cNvCxnSpPr/>
      </xdr:nvCxnSpPr>
      <xdr:spPr>
        <a:xfrm flipV="1">
          <a:off x="2908300" y="17043298"/>
          <a:ext cx="889000" cy="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96614</xdr:rowOff>
    </xdr:from>
    <xdr:to>
      <xdr:col>15</xdr:col>
      <xdr:colOff>50800</xdr:colOff>
      <xdr:row>99</xdr:row>
      <xdr:rowOff>123503</xdr:rowOff>
    </xdr:to>
    <xdr:cxnSp macro="">
      <xdr:nvCxnSpPr>
        <xdr:cNvPr id="246" name="直線コネクタ 245"/>
        <xdr:cNvCxnSpPr/>
      </xdr:nvCxnSpPr>
      <xdr:spPr>
        <a:xfrm flipV="1">
          <a:off x="2019300" y="17070164"/>
          <a:ext cx="889000" cy="2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105780</xdr:rowOff>
    </xdr:from>
    <xdr:to>
      <xdr:col>10</xdr:col>
      <xdr:colOff>114300</xdr:colOff>
      <xdr:row>99</xdr:row>
      <xdr:rowOff>123503</xdr:rowOff>
    </xdr:to>
    <xdr:cxnSp macro="">
      <xdr:nvCxnSpPr>
        <xdr:cNvPr id="249" name="直線コネクタ 248"/>
        <xdr:cNvCxnSpPr/>
      </xdr:nvCxnSpPr>
      <xdr:spPr>
        <a:xfrm>
          <a:off x="1130300" y="17079330"/>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7671</xdr:rowOff>
    </xdr:from>
    <xdr:to>
      <xdr:col>24</xdr:col>
      <xdr:colOff>114300</xdr:colOff>
      <xdr:row>98</xdr:row>
      <xdr:rowOff>109271</xdr:rowOff>
    </xdr:to>
    <xdr:sp macro="" textlink="">
      <xdr:nvSpPr>
        <xdr:cNvPr id="259" name="楕円 258"/>
        <xdr:cNvSpPr/>
      </xdr:nvSpPr>
      <xdr:spPr>
        <a:xfrm>
          <a:off x="4584700" y="168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94048</xdr:rowOff>
    </xdr:from>
    <xdr:ext cx="534377" cy="259045"/>
    <xdr:sp macro="" textlink="">
      <xdr:nvSpPr>
        <xdr:cNvPr id="260" name="扶助費該当値テキスト"/>
        <xdr:cNvSpPr txBox="1"/>
      </xdr:nvSpPr>
      <xdr:spPr>
        <a:xfrm>
          <a:off x="4686300" y="167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18948</xdr:rowOff>
    </xdr:from>
    <xdr:to>
      <xdr:col>20</xdr:col>
      <xdr:colOff>38100</xdr:colOff>
      <xdr:row>99</xdr:row>
      <xdr:rowOff>120548</xdr:rowOff>
    </xdr:to>
    <xdr:sp macro="" textlink="">
      <xdr:nvSpPr>
        <xdr:cNvPr id="261" name="楕円 260"/>
        <xdr:cNvSpPr/>
      </xdr:nvSpPr>
      <xdr:spPr>
        <a:xfrm>
          <a:off x="3746500" y="169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111675</xdr:rowOff>
    </xdr:from>
    <xdr:ext cx="534377" cy="259045"/>
    <xdr:sp macro="" textlink="">
      <xdr:nvSpPr>
        <xdr:cNvPr id="262" name="テキスト ボックス 261"/>
        <xdr:cNvSpPr txBox="1"/>
      </xdr:nvSpPr>
      <xdr:spPr>
        <a:xfrm>
          <a:off x="3530111" y="170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45814</xdr:rowOff>
    </xdr:from>
    <xdr:to>
      <xdr:col>15</xdr:col>
      <xdr:colOff>101600</xdr:colOff>
      <xdr:row>99</xdr:row>
      <xdr:rowOff>147414</xdr:rowOff>
    </xdr:to>
    <xdr:sp macro="" textlink="">
      <xdr:nvSpPr>
        <xdr:cNvPr id="263" name="楕円 262"/>
        <xdr:cNvSpPr/>
      </xdr:nvSpPr>
      <xdr:spPr>
        <a:xfrm>
          <a:off x="2857500" y="170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138541</xdr:rowOff>
    </xdr:from>
    <xdr:ext cx="534377" cy="259045"/>
    <xdr:sp macro="" textlink="">
      <xdr:nvSpPr>
        <xdr:cNvPr id="264" name="テキスト ボックス 263"/>
        <xdr:cNvSpPr txBox="1"/>
      </xdr:nvSpPr>
      <xdr:spPr>
        <a:xfrm>
          <a:off x="2641111" y="171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72703</xdr:rowOff>
    </xdr:from>
    <xdr:to>
      <xdr:col>10</xdr:col>
      <xdr:colOff>165100</xdr:colOff>
      <xdr:row>100</xdr:row>
      <xdr:rowOff>2853</xdr:rowOff>
    </xdr:to>
    <xdr:sp macro="" textlink="">
      <xdr:nvSpPr>
        <xdr:cNvPr id="265" name="楕円 264"/>
        <xdr:cNvSpPr/>
      </xdr:nvSpPr>
      <xdr:spPr>
        <a:xfrm>
          <a:off x="1968500" y="170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165430</xdr:rowOff>
    </xdr:from>
    <xdr:ext cx="534377" cy="259045"/>
    <xdr:sp macro="" textlink="">
      <xdr:nvSpPr>
        <xdr:cNvPr id="266" name="テキスト ボックス 265"/>
        <xdr:cNvSpPr txBox="1"/>
      </xdr:nvSpPr>
      <xdr:spPr>
        <a:xfrm>
          <a:off x="1752111" y="171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54980</xdr:rowOff>
    </xdr:from>
    <xdr:to>
      <xdr:col>6</xdr:col>
      <xdr:colOff>38100</xdr:colOff>
      <xdr:row>99</xdr:row>
      <xdr:rowOff>156580</xdr:rowOff>
    </xdr:to>
    <xdr:sp macro="" textlink="">
      <xdr:nvSpPr>
        <xdr:cNvPr id="267" name="楕円 266"/>
        <xdr:cNvSpPr/>
      </xdr:nvSpPr>
      <xdr:spPr>
        <a:xfrm>
          <a:off x="1079500" y="170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147707</xdr:rowOff>
    </xdr:from>
    <xdr:ext cx="534377" cy="259045"/>
    <xdr:sp macro="" textlink="">
      <xdr:nvSpPr>
        <xdr:cNvPr id="268" name="テキスト ボックス 267"/>
        <xdr:cNvSpPr txBox="1"/>
      </xdr:nvSpPr>
      <xdr:spPr>
        <a:xfrm>
          <a:off x="863111" y="171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143710</xdr:rowOff>
    </xdr:from>
    <xdr:to>
      <xdr:col>55</xdr:col>
      <xdr:colOff>0</xdr:colOff>
      <xdr:row>37</xdr:row>
      <xdr:rowOff>91337</xdr:rowOff>
    </xdr:to>
    <xdr:cxnSp macro="">
      <xdr:nvCxnSpPr>
        <xdr:cNvPr id="295" name="直線コネクタ 294"/>
        <xdr:cNvCxnSpPr/>
      </xdr:nvCxnSpPr>
      <xdr:spPr>
        <a:xfrm>
          <a:off x="9639300" y="5973010"/>
          <a:ext cx="838200" cy="46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143710</xdr:rowOff>
    </xdr:from>
    <xdr:to>
      <xdr:col>50</xdr:col>
      <xdr:colOff>114300</xdr:colOff>
      <xdr:row>37</xdr:row>
      <xdr:rowOff>101528</xdr:rowOff>
    </xdr:to>
    <xdr:cxnSp macro="">
      <xdr:nvCxnSpPr>
        <xdr:cNvPr id="298" name="直線コネクタ 297"/>
        <xdr:cNvCxnSpPr/>
      </xdr:nvCxnSpPr>
      <xdr:spPr>
        <a:xfrm flipV="1">
          <a:off x="8750300" y="5973010"/>
          <a:ext cx="889000" cy="4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101528</xdr:rowOff>
    </xdr:from>
    <xdr:to>
      <xdr:col>45</xdr:col>
      <xdr:colOff>177800</xdr:colOff>
      <xdr:row>37</xdr:row>
      <xdr:rowOff>102617</xdr:rowOff>
    </xdr:to>
    <xdr:cxnSp macro="">
      <xdr:nvCxnSpPr>
        <xdr:cNvPr id="301" name="直線コネクタ 300"/>
        <xdr:cNvCxnSpPr/>
      </xdr:nvCxnSpPr>
      <xdr:spPr>
        <a:xfrm flipV="1">
          <a:off x="7861300" y="644517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102617</xdr:rowOff>
    </xdr:from>
    <xdr:to>
      <xdr:col>41</xdr:col>
      <xdr:colOff>50800</xdr:colOff>
      <xdr:row>37</xdr:row>
      <xdr:rowOff>121476</xdr:rowOff>
    </xdr:to>
    <xdr:cxnSp macro="">
      <xdr:nvCxnSpPr>
        <xdr:cNvPr id="304" name="直線コネクタ 303"/>
        <xdr:cNvCxnSpPr/>
      </xdr:nvCxnSpPr>
      <xdr:spPr>
        <a:xfrm flipV="1">
          <a:off x="6972300" y="6446267"/>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40537</xdr:rowOff>
    </xdr:from>
    <xdr:to>
      <xdr:col>55</xdr:col>
      <xdr:colOff>50800</xdr:colOff>
      <xdr:row>37</xdr:row>
      <xdr:rowOff>142137</xdr:rowOff>
    </xdr:to>
    <xdr:sp macro="" textlink="">
      <xdr:nvSpPr>
        <xdr:cNvPr id="314" name="楕円 313"/>
        <xdr:cNvSpPr/>
      </xdr:nvSpPr>
      <xdr:spPr>
        <a:xfrm>
          <a:off x="10426700" y="63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126914</xdr:rowOff>
    </xdr:from>
    <xdr:ext cx="534377" cy="259045"/>
    <xdr:sp macro="" textlink="">
      <xdr:nvSpPr>
        <xdr:cNvPr id="315" name="補助費等該当値テキスト"/>
        <xdr:cNvSpPr txBox="1"/>
      </xdr:nvSpPr>
      <xdr:spPr>
        <a:xfrm>
          <a:off x="10528300" y="62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92910</xdr:rowOff>
    </xdr:from>
    <xdr:to>
      <xdr:col>50</xdr:col>
      <xdr:colOff>165100</xdr:colOff>
      <xdr:row>35</xdr:row>
      <xdr:rowOff>23060</xdr:rowOff>
    </xdr:to>
    <xdr:sp macro="" textlink="">
      <xdr:nvSpPr>
        <xdr:cNvPr id="316" name="楕円 315"/>
        <xdr:cNvSpPr/>
      </xdr:nvSpPr>
      <xdr:spPr>
        <a:xfrm>
          <a:off x="9588500" y="5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14187</xdr:rowOff>
    </xdr:from>
    <xdr:ext cx="599010" cy="259045"/>
    <xdr:sp macro="" textlink="">
      <xdr:nvSpPr>
        <xdr:cNvPr id="317" name="テキスト ボックス 316"/>
        <xdr:cNvSpPr txBox="1"/>
      </xdr:nvSpPr>
      <xdr:spPr>
        <a:xfrm>
          <a:off x="9339795" y="601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50728</xdr:rowOff>
    </xdr:from>
    <xdr:to>
      <xdr:col>46</xdr:col>
      <xdr:colOff>38100</xdr:colOff>
      <xdr:row>37</xdr:row>
      <xdr:rowOff>152328</xdr:rowOff>
    </xdr:to>
    <xdr:sp macro="" textlink="">
      <xdr:nvSpPr>
        <xdr:cNvPr id="318" name="楕円 317"/>
        <xdr:cNvSpPr/>
      </xdr:nvSpPr>
      <xdr:spPr>
        <a:xfrm>
          <a:off x="8699500" y="63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143456</xdr:rowOff>
    </xdr:from>
    <xdr:ext cx="534377" cy="259045"/>
    <xdr:sp macro="" textlink="">
      <xdr:nvSpPr>
        <xdr:cNvPr id="319" name="テキスト ボックス 318"/>
        <xdr:cNvSpPr txBox="1"/>
      </xdr:nvSpPr>
      <xdr:spPr>
        <a:xfrm>
          <a:off x="8483111" y="64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51817</xdr:rowOff>
    </xdr:from>
    <xdr:to>
      <xdr:col>41</xdr:col>
      <xdr:colOff>101600</xdr:colOff>
      <xdr:row>37</xdr:row>
      <xdr:rowOff>153417</xdr:rowOff>
    </xdr:to>
    <xdr:sp macro="" textlink="">
      <xdr:nvSpPr>
        <xdr:cNvPr id="320" name="楕円 319"/>
        <xdr:cNvSpPr/>
      </xdr:nvSpPr>
      <xdr:spPr>
        <a:xfrm>
          <a:off x="7810500" y="63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144543</xdr:rowOff>
    </xdr:from>
    <xdr:ext cx="534377" cy="259045"/>
    <xdr:sp macro="" textlink="">
      <xdr:nvSpPr>
        <xdr:cNvPr id="321" name="テキスト ボックス 320"/>
        <xdr:cNvSpPr txBox="1"/>
      </xdr:nvSpPr>
      <xdr:spPr>
        <a:xfrm>
          <a:off x="7594111" y="64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70676</xdr:rowOff>
    </xdr:from>
    <xdr:to>
      <xdr:col>36</xdr:col>
      <xdr:colOff>165100</xdr:colOff>
      <xdr:row>38</xdr:row>
      <xdr:rowOff>826</xdr:rowOff>
    </xdr:to>
    <xdr:sp macro="" textlink="">
      <xdr:nvSpPr>
        <xdr:cNvPr id="322" name="楕円 321"/>
        <xdr:cNvSpPr/>
      </xdr:nvSpPr>
      <xdr:spPr>
        <a:xfrm>
          <a:off x="6921500" y="64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163403</xdr:rowOff>
    </xdr:from>
    <xdr:ext cx="534377" cy="259045"/>
    <xdr:sp macro="" textlink="">
      <xdr:nvSpPr>
        <xdr:cNvPr id="323" name="テキスト ボックス 322"/>
        <xdr:cNvSpPr txBox="1"/>
      </xdr:nvSpPr>
      <xdr:spPr>
        <a:xfrm>
          <a:off x="6705111" y="65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85548</xdr:rowOff>
    </xdr:from>
    <xdr:to>
      <xdr:col>55</xdr:col>
      <xdr:colOff>0</xdr:colOff>
      <xdr:row>58</xdr:row>
      <xdr:rowOff>147586</xdr:rowOff>
    </xdr:to>
    <xdr:cxnSp macro="">
      <xdr:nvCxnSpPr>
        <xdr:cNvPr id="352" name="直線コネクタ 351"/>
        <xdr:cNvCxnSpPr/>
      </xdr:nvCxnSpPr>
      <xdr:spPr>
        <a:xfrm flipV="1">
          <a:off x="9639300" y="10029648"/>
          <a:ext cx="838200" cy="6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120360</xdr:rowOff>
    </xdr:from>
    <xdr:to>
      <xdr:col>50</xdr:col>
      <xdr:colOff>114300</xdr:colOff>
      <xdr:row>58</xdr:row>
      <xdr:rowOff>147586</xdr:rowOff>
    </xdr:to>
    <xdr:cxnSp macro="">
      <xdr:nvCxnSpPr>
        <xdr:cNvPr id="355" name="直線コネクタ 354"/>
        <xdr:cNvCxnSpPr/>
      </xdr:nvCxnSpPr>
      <xdr:spPr>
        <a:xfrm>
          <a:off x="8750300" y="10064460"/>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120360</xdr:rowOff>
    </xdr:from>
    <xdr:to>
      <xdr:col>45</xdr:col>
      <xdr:colOff>177800</xdr:colOff>
      <xdr:row>58</xdr:row>
      <xdr:rowOff>149526</xdr:rowOff>
    </xdr:to>
    <xdr:cxnSp macro="">
      <xdr:nvCxnSpPr>
        <xdr:cNvPr id="358" name="直線コネクタ 357"/>
        <xdr:cNvCxnSpPr/>
      </xdr:nvCxnSpPr>
      <xdr:spPr>
        <a:xfrm flipV="1">
          <a:off x="7861300" y="10064460"/>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101425</xdr:rowOff>
    </xdr:from>
    <xdr:to>
      <xdr:col>41</xdr:col>
      <xdr:colOff>50800</xdr:colOff>
      <xdr:row>58</xdr:row>
      <xdr:rowOff>149526</xdr:rowOff>
    </xdr:to>
    <xdr:cxnSp macro="">
      <xdr:nvCxnSpPr>
        <xdr:cNvPr id="361" name="直線コネクタ 360"/>
        <xdr:cNvCxnSpPr/>
      </xdr:nvCxnSpPr>
      <xdr:spPr>
        <a:xfrm>
          <a:off x="6972300" y="10045525"/>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34748</xdr:rowOff>
    </xdr:from>
    <xdr:to>
      <xdr:col>55</xdr:col>
      <xdr:colOff>50800</xdr:colOff>
      <xdr:row>58</xdr:row>
      <xdr:rowOff>136348</xdr:rowOff>
    </xdr:to>
    <xdr:sp macro="" textlink="">
      <xdr:nvSpPr>
        <xdr:cNvPr id="371" name="楕円 370"/>
        <xdr:cNvSpPr/>
      </xdr:nvSpPr>
      <xdr:spPr>
        <a:xfrm>
          <a:off x="10426700" y="9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121125</xdr:rowOff>
    </xdr:from>
    <xdr:ext cx="534377" cy="259045"/>
    <xdr:sp macro="" textlink="">
      <xdr:nvSpPr>
        <xdr:cNvPr id="372" name="普通建設事業費該当値テキスト"/>
        <xdr:cNvSpPr txBox="1"/>
      </xdr:nvSpPr>
      <xdr:spPr>
        <a:xfrm>
          <a:off x="10528300" y="98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96786</xdr:rowOff>
    </xdr:from>
    <xdr:to>
      <xdr:col>50</xdr:col>
      <xdr:colOff>165100</xdr:colOff>
      <xdr:row>59</xdr:row>
      <xdr:rowOff>26936</xdr:rowOff>
    </xdr:to>
    <xdr:sp macro="" textlink="">
      <xdr:nvSpPr>
        <xdr:cNvPr id="373" name="楕円 372"/>
        <xdr:cNvSpPr/>
      </xdr:nvSpPr>
      <xdr:spPr>
        <a:xfrm>
          <a:off x="9588500" y="100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18063</xdr:rowOff>
    </xdr:from>
    <xdr:ext cx="534377" cy="259045"/>
    <xdr:sp macro="" textlink="">
      <xdr:nvSpPr>
        <xdr:cNvPr id="374" name="テキスト ボックス 373"/>
        <xdr:cNvSpPr txBox="1"/>
      </xdr:nvSpPr>
      <xdr:spPr>
        <a:xfrm>
          <a:off x="9372111" y="10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69560</xdr:rowOff>
    </xdr:from>
    <xdr:to>
      <xdr:col>46</xdr:col>
      <xdr:colOff>38100</xdr:colOff>
      <xdr:row>58</xdr:row>
      <xdr:rowOff>171160</xdr:rowOff>
    </xdr:to>
    <xdr:sp macro="" textlink="">
      <xdr:nvSpPr>
        <xdr:cNvPr id="375" name="楕円 374"/>
        <xdr:cNvSpPr/>
      </xdr:nvSpPr>
      <xdr:spPr>
        <a:xfrm>
          <a:off x="8699500" y="100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162287</xdr:rowOff>
    </xdr:from>
    <xdr:ext cx="534377" cy="259045"/>
    <xdr:sp macro="" textlink="">
      <xdr:nvSpPr>
        <xdr:cNvPr id="376" name="テキスト ボックス 375"/>
        <xdr:cNvSpPr txBox="1"/>
      </xdr:nvSpPr>
      <xdr:spPr>
        <a:xfrm>
          <a:off x="8483111" y="1010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98726</xdr:rowOff>
    </xdr:from>
    <xdr:to>
      <xdr:col>41</xdr:col>
      <xdr:colOff>101600</xdr:colOff>
      <xdr:row>59</xdr:row>
      <xdr:rowOff>28876</xdr:rowOff>
    </xdr:to>
    <xdr:sp macro="" textlink="">
      <xdr:nvSpPr>
        <xdr:cNvPr id="377" name="楕円 376"/>
        <xdr:cNvSpPr/>
      </xdr:nvSpPr>
      <xdr:spPr>
        <a:xfrm>
          <a:off x="7810500" y="100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20003</xdr:rowOff>
    </xdr:from>
    <xdr:ext cx="534377" cy="259045"/>
    <xdr:sp macro="" textlink="">
      <xdr:nvSpPr>
        <xdr:cNvPr id="378" name="テキスト ボックス 377"/>
        <xdr:cNvSpPr txBox="1"/>
      </xdr:nvSpPr>
      <xdr:spPr>
        <a:xfrm>
          <a:off x="7594111" y="101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50625</xdr:rowOff>
    </xdr:from>
    <xdr:to>
      <xdr:col>36</xdr:col>
      <xdr:colOff>165100</xdr:colOff>
      <xdr:row>58</xdr:row>
      <xdr:rowOff>152225</xdr:rowOff>
    </xdr:to>
    <xdr:sp macro="" textlink="">
      <xdr:nvSpPr>
        <xdr:cNvPr id="379" name="楕円 378"/>
        <xdr:cNvSpPr/>
      </xdr:nvSpPr>
      <xdr:spPr>
        <a:xfrm>
          <a:off x="6921500" y="99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143352</xdr:rowOff>
    </xdr:from>
    <xdr:ext cx="534377" cy="259045"/>
    <xdr:sp macro="" textlink="">
      <xdr:nvSpPr>
        <xdr:cNvPr id="380" name="テキスト ボックス 379"/>
        <xdr:cNvSpPr txBox="1"/>
      </xdr:nvSpPr>
      <xdr:spPr>
        <a:xfrm>
          <a:off x="6705111" y="100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106004</xdr:rowOff>
    </xdr:from>
    <xdr:to>
      <xdr:col>55</xdr:col>
      <xdr:colOff>0</xdr:colOff>
      <xdr:row>78</xdr:row>
      <xdr:rowOff>131122</xdr:rowOff>
    </xdr:to>
    <xdr:cxnSp macro="">
      <xdr:nvCxnSpPr>
        <xdr:cNvPr id="407" name="直線コネクタ 406"/>
        <xdr:cNvCxnSpPr/>
      </xdr:nvCxnSpPr>
      <xdr:spPr>
        <a:xfrm>
          <a:off x="9639300" y="13479104"/>
          <a:ext cx="838200" cy="2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103915</xdr:rowOff>
    </xdr:from>
    <xdr:to>
      <xdr:col>50</xdr:col>
      <xdr:colOff>114300</xdr:colOff>
      <xdr:row>78</xdr:row>
      <xdr:rowOff>106004</xdr:rowOff>
    </xdr:to>
    <xdr:cxnSp macro="">
      <xdr:nvCxnSpPr>
        <xdr:cNvPr id="410" name="直線コネクタ 409"/>
        <xdr:cNvCxnSpPr/>
      </xdr:nvCxnSpPr>
      <xdr:spPr>
        <a:xfrm>
          <a:off x="8750300" y="13477015"/>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103915</xdr:rowOff>
    </xdr:from>
    <xdr:to>
      <xdr:col>45</xdr:col>
      <xdr:colOff>177800</xdr:colOff>
      <xdr:row>78</xdr:row>
      <xdr:rowOff>135004</xdr:rowOff>
    </xdr:to>
    <xdr:cxnSp macro="">
      <xdr:nvCxnSpPr>
        <xdr:cNvPr id="413" name="直線コネクタ 412"/>
        <xdr:cNvCxnSpPr/>
      </xdr:nvCxnSpPr>
      <xdr:spPr>
        <a:xfrm flipV="1">
          <a:off x="7861300" y="13477015"/>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65802</xdr:rowOff>
    </xdr:from>
    <xdr:to>
      <xdr:col>41</xdr:col>
      <xdr:colOff>50800</xdr:colOff>
      <xdr:row>78</xdr:row>
      <xdr:rowOff>135004</xdr:rowOff>
    </xdr:to>
    <xdr:cxnSp macro="">
      <xdr:nvCxnSpPr>
        <xdr:cNvPr id="416" name="直線コネクタ 415"/>
        <xdr:cNvCxnSpPr/>
      </xdr:nvCxnSpPr>
      <xdr:spPr>
        <a:xfrm>
          <a:off x="6972300" y="13438902"/>
          <a:ext cx="889000" cy="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80322</xdr:rowOff>
    </xdr:from>
    <xdr:to>
      <xdr:col>55</xdr:col>
      <xdr:colOff>50800</xdr:colOff>
      <xdr:row>79</xdr:row>
      <xdr:rowOff>10472</xdr:rowOff>
    </xdr:to>
    <xdr:sp macro="" textlink="">
      <xdr:nvSpPr>
        <xdr:cNvPr id="426" name="楕円 425"/>
        <xdr:cNvSpPr/>
      </xdr:nvSpPr>
      <xdr:spPr>
        <a:xfrm>
          <a:off x="10426700" y="134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166699</xdr:rowOff>
    </xdr:from>
    <xdr:ext cx="469744" cy="259045"/>
    <xdr:sp macro="" textlink="">
      <xdr:nvSpPr>
        <xdr:cNvPr id="427" name="普通建設事業費 （ うち新規整備　）該当値テキスト"/>
        <xdr:cNvSpPr txBox="1"/>
      </xdr:nvSpPr>
      <xdr:spPr>
        <a:xfrm>
          <a:off x="10528300" y="133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55204</xdr:rowOff>
    </xdr:from>
    <xdr:to>
      <xdr:col>50</xdr:col>
      <xdr:colOff>165100</xdr:colOff>
      <xdr:row>78</xdr:row>
      <xdr:rowOff>156804</xdr:rowOff>
    </xdr:to>
    <xdr:sp macro="" textlink="">
      <xdr:nvSpPr>
        <xdr:cNvPr id="428" name="楕円 427"/>
        <xdr:cNvSpPr/>
      </xdr:nvSpPr>
      <xdr:spPr>
        <a:xfrm>
          <a:off x="9588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147931</xdr:rowOff>
    </xdr:from>
    <xdr:ext cx="469744" cy="259045"/>
    <xdr:sp macro="" textlink="">
      <xdr:nvSpPr>
        <xdr:cNvPr id="429" name="テキスト ボックス 428"/>
        <xdr:cNvSpPr txBox="1"/>
      </xdr:nvSpPr>
      <xdr:spPr>
        <a:xfrm>
          <a:off x="9404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53115</xdr:rowOff>
    </xdr:from>
    <xdr:to>
      <xdr:col>46</xdr:col>
      <xdr:colOff>38100</xdr:colOff>
      <xdr:row>78</xdr:row>
      <xdr:rowOff>154715</xdr:rowOff>
    </xdr:to>
    <xdr:sp macro="" textlink="">
      <xdr:nvSpPr>
        <xdr:cNvPr id="430" name="楕円 429"/>
        <xdr:cNvSpPr/>
      </xdr:nvSpPr>
      <xdr:spPr>
        <a:xfrm>
          <a:off x="8699500" y="134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145842</xdr:rowOff>
    </xdr:from>
    <xdr:ext cx="469744" cy="259045"/>
    <xdr:sp macro="" textlink="">
      <xdr:nvSpPr>
        <xdr:cNvPr id="431" name="テキスト ボックス 430"/>
        <xdr:cNvSpPr txBox="1"/>
      </xdr:nvSpPr>
      <xdr:spPr>
        <a:xfrm>
          <a:off x="8515428" y="135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84204</xdr:rowOff>
    </xdr:from>
    <xdr:to>
      <xdr:col>41</xdr:col>
      <xdr:colOff>101600</xdr:colOff>
      <xdr:row>79</xdr:row>
      <xdr:rowOff>14354</xdr:rowOff>
    </xdr:to>
    <xdr:sp macro="" textlink="">
      <xdr:nvSpPr>
        <xdr:cNvPr id="432" name="楕円 431"/>
        <xdr:cNvSpPr/>
      </xdr:nvSpPr>
      <xdr:spPr>
        <a:xfrm>
          <a:off x="7810500" y="134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5481</xdr:rowOff>
    </xdr:from>
    <xdr:ext cx="469744" cy="259045"/>
    <xdr:sp macro="" textlink="">
      <xdr:nvSpPr>
        <xdr:cNvPr id="433" name="テキスト ボックス 432"/>
        <xdr:cNvSpPr txBox="1"/>
      </xdr:nvSpPr>
      <xdr:spPr>
        <a:xfrm>
          <a:off x="7626428" y="135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15002</xdr:rowOff>
    </xdr:from>
    <xdr:to>
      <xdr:col>36</xdr:col>
      <xdr:colOff>165100</xdr:colOff>
      <xdr:row>78</xdr:row>
      <xdr:rowOff>116602</xdr:rowOff>
    </xdr:to>
    <xdr:sp macro="" textlink="">
      <xdr:nvSpPr>
        <xdr:cNvPr id="434" name="楕円 433"/>
        <xdr:cNvSpPr/>
      </xdr:nvSpPr>
      <xdr:spPr>
        <a:xfrm>
          <a:off x="6921500" y="133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107729</xdr:rowOff>
    </xdr:from>
    <xdr:ext cx="534377" cy="259045"/>
    <xdr:sp macro="" textlink="">
      <xdr:nvSpPr>
        <xdr:cNvPr id="435" name="テキスト ボックス 434"/>
        <xdr:cNvSpPr txBox="1"/>
      </xdr:nvSpPr>
      <xdr:spPr>
        <a:xfrm>
          <a:off x="6705111" y="134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166579</xdr:rowOff>
    </xdr:from>
    <xdr:to>
      <xdr:col>55</xdr:col>
      <xdr:colOff>0</xdr:colOff>
      <xdr:row>98</xdr:row>
      <xdr:rowOff>102598</xdr:rowOff>
    </xdr:to>
    <xdr:cxnSp macro="">
      <xdr:nvCxnSpPr>
        <xdr:cNvPr id="462" name="直線コネクタ 461"/>
        <xdr:cNvCxnSpPr/>
      </xdr:nvCxnSpPr>
      <xdr:spPr>
        <a:xfrm flipV="1">
          <a:off x="9639300" y="16797229"/>
          <a:ext cx="838200" cy="10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73813</xdr:rowOff>
    </xdr:from>
    <xdr:to>
      <xdr:col>50</xdr:col>
      <xdr:colOff>114300</xdr:colOff>
      <xdr:row>98</xdr:row>
      <xdr:rowOff>102598</xdr:rowOff>
    </xdr:to>
    <xdr:cxnSp macro="">
      <xdr:nvCxnSpPr>
        <xdr:cNvPr id="465" name="直線コネクタ 464"/>
        <xdr:cNvCxnSpPr/>
      </xdr:nvCxnSpPr>
      <xdr:spPr>
        <a:xfrm>
          <a:off x="8750300" y="16875913"/>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73813</xdr:rowOff>
    </xdr:from>
    <xdr:to>
      <xdr:col>45</xdr:col>
      <xdr:colOff>177800</xdr:colOff>
      <xdr:row>98</xdr:row>
      <xdr:rowOff>91081</xdr:rowOff>
    </xdr:to>
    <xdr:cxnSp macro="">
      <xdr:nvCxnSpPr>
        <xdr:cNvPr id="468" name="直線コネクタ 467"/>
        <xdr:cNvCxnSpPr/>
      </xdr:nvCxnSpPr>
      <xdr:spPr>
        <a:xfrm flipV="1">
          <a:off x="7861300" y="16875913"/>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87337</xdr:rowOff>
    </xdr:from>
    <xdr:to>
      <xdr:col>41</xdr:col>
      <xdr:colOff>50800</xdr:colOff>
      <xdr:row>98</xdr:row>
      <xdr:rowOff>91081</xdr:rowOff>
    </xdr:to>
    <xdr:cxnSp macro="">
      <xdr:nvCxnSpPr>
        <xdr:cNvPr id="471" name="直線コネクタ 470"/>
        <xdr:cNvCxnSpPr/>
      </xdr:nvCxnSpPr>
      <xdr:spPr>
        <a:xfrm>
          <a:off x="6972300" y="16889437"/>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115779</xdr:rowOff>
    </xdr:from>
    <xdr:to>
      <xdr:col>55</xdr:col>
      <xdr:colOff>50800</xdr:colOff>
      <xdr:row>98</xdr:row>
      <xdr:rowOff>45929</xdr:rowOff>
    </xdr:to>
    <xdr:sp macro="" textlink="">
      <xdr:nvSpPr>
        <xdr:cNvPr id="481" name="楕円 480"/>
        <xdr:cNvSpPr/>
      </xdr:nvSpPr>
      <xdr:spPr>
        <a:xfrm>
          <a:off x="10426700" y="167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30706</xdr:rowOff>
    </xdr:from>
    <xdr:ext cx="534377" cy="259045"/>
    <xdr:sp macro="" textlink="">
      <xdr:nvSpPr>
        <xdr:cNvPr id="482" name="普通建設事業費 （ うち更新整備　）該当値テキスト"/>
        <xdr:cNvSpPr txBox="1"/>
      </xdr:nvSpPr>
      <xdr:spPr>
        <a:xfrm>
          <a:off x="10528300" y="166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51798</xdr:rowOff>
    </xdr:from>
    <xdr:to>
      <xdr:col>50</xdr:col>
      <xdr:colOff>165100</xdr:colOff>
      <xdr:row>98</xdr:row>
      <xdr:rowOff>153398</xdr:rowOff>
    </xdr:to>
    <xdr:sp macro="" textlink="">
      <xdr:nvSpPr>
        <xdr:cNvPr id="483" name="楕円 482"/>
        <xdr:cNvSpPr/>
      </xdr:nvSpPr>
      <xdr:spPr>
        <a:xfrm>
          <a:off x="9588500" y="168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144525</xdr:rowOff>
    </xdr:from>
    <xdr:ext cx="469744" cy="259045"/>
    <xdr:sp macro="" textlink="">
      <xdr:nvSpPr>
        <xdr:cNvPr id="484" name="テキスト ボックス 483"/>
        <xdr:cNvSpPr txBox="1"/>
      </xdr:nvSpPr>
      <xdr:spPr>
        <a:xfrm>
          <a:off x="9404428" y="169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23013</xdr:rowOff>
    </xdr:from>
    <xdr:to>
      <xdr:col>46</xdr:col>
      <xdr:colOff>38100</xdr:colOff>
      <xdr:row>98</xdr:row>
      <xdr:rowOff>124613</xdr:rowOff>
    </xdr:to>
    <xdr:sp macro="" textlink="">
      <xdr:nvSpPr>
        <xdr:cNvPr id="485" name="楕円 484"/>
        <xdr:cNvSpPr/>
      </xdr:nvSpPr>
      <xdr:spPr>
        <a:xfrm>
          <a:off x="8699500" y="168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115740</xdr:rowOff>
    </xdr:from>
    <xdr:ext cx="534377" cy="259045"/>
    <xdr:sp macro="" textlink="">
      <xdr:nvSpPr>
        <xdr:cNvPr id="486" name="テキスト ボックス 485"/>
        <xdr:cNvSpPr txBox="1"/>
      </xdr:nvSpPr>
      <xdr:spPr>
        <a:xfrm>
          <a:off x="8483111" y="169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40281</xdr:rowOff>
    </xdr:from>
    <xdr:to>
      <xdr:col>41</xdr:col>
      <xdr:colOff>101600</xdr:colOff>
      <xdr:row>98</xdr:row>
      <xdr:rowOff>141881</xdr:rowOff>
    </xdr:to>
    <xdr:sp macro="" textlink="">
      <xdr:nvSpPr>
        <xdr:cNvPr id="487" name="楕円 486"/>
        <xdr:cNvSpPr/>
      </xdr:nvSpPr>
      <xdr:spPr>
        <a:xfrm>
          <a:off x="7810500" y="16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133008</xdr:rowOff>
    </xdr:from>
    <xdr:ext cx="534377" cy="259045"/>
    <xdr:sp macro="" textlink="">
      <xdr:nvSpPr>
        <xdr:cNvPr id="488" name="テキスト ボックス 487"/>
        <xdr:cNvSpPr txBox="1"/>
      </xdr:nvSpPr>
      <xdr:spPr>
        <a:xfrm>
          <a:off x="7594111" y="169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36537</xdr:rowOff>
    </xdr:from>
    <xdr:to>
      <xdr:col>36</xdr:col>
      <xdr:colOff>165100</xdr:colOff>
      <xdr:row>98</xdr:row>
      <xdr:rowOff>138137</xdr:rowOff>
    </xdr:to>
    <xdr:sp macro="" textlink="">
      <xdr:nvSpPr>
        <xdr:cNvPr id="489" name="楕円 488"/>
        <xdr:cNvSpPr/>
      </xdr:nvSpPr>
      <xdr:spPr>
        <a:xfrm>
          <a:off x="6921500" y="168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129264</xdr:rowOff>
    </xdr:from>
    <xdr:ext cx="534377" cy="259045"/>
    <xdr:sp macro="" textlink="">
      <xdr:nvSpPr>
        <xdr:cNvPr id="490" name="テキスト ボックス 489"/>
        <xdr:cNvSpPr txBox="1"/>
      </xdr:nvSpPr>
      <xdr:spPr>
        <a:xfrm>
          <a:off x="6705111" y="1693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4635</xdr:rowOff>
    </xdr:from>
    <xdr:to>
      <xdr:col>85</xdr:col>
      <xdr:colOff>127000</xdr:colOff>
      <xdr:row>39</xdr:row>
      <xdr:rowOff>5431</xdr:rowOff>
    </xdr:to>
    <xdr:cxnSp macro="">
      <xdr:nvCxnSpPr>
        <xdr:cNvPr id="519" name="直線コネクタ 518"/>
        <xdr:cNvCxnSpPr/>
      </xdr:nvCxnSpPr>
      <xdr:spPr>
        <a:xfrm>
          <a:off x="15481300" y="6691185"/>
          <a:ext cx="8382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4635</xdr:rowOff>
    </xdr:from>
    <xdr:to>
      <xdr:col>81</xdr:col>
      <xdr:colOff>50800</xdr:colOff>
      <xdr:row>39</xdr:row>
      <xdr:rowOff>20302</xdr:rowOff>
    </xdr:to>
    <xdr:cxnSp macro="">
      <xdr:nvCxnSpPr>
        <xdr:cNvPr id="522" name="直線コネクタ 521"/>
        <xdr:cNvCxnSpPr/>
      </xdr:nvCxnSpPr>
      <xdr:spPr>
        <a:xfrm flipV="1">
          <a:off x="14592300" y="6691185"/>
          <a:ext cx="889000" cy="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67849</xdr:rowOff>
    </xdr:from>
    <xdr:ext cx="469744" cy="259045"/>
    <xdr:sp macro="" textlink="">
      <xdr:nvSpPr>
        <xdr:cNvPr id="524" name="テキスト ボックス 523"/>
        <xdr:cNvSpPr txBox="1"/>
      </xdr:nvSpPr>
      <xdr:spPr>
        <a:xfrm>
          <a:off x="15246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20302</xdr:rowOff>
    </xdr:from>
    <xdr:to>
      <xdr:col>76</xdr:col>
      <xdr:colOff>114300</xdr:colOff>
      <xdr:row>39</xdr:row>
      <xdr:rowOff>25404</xdr:rowOff>
    </xdr:to>
    <xdr:cxnSp macro="">
      <xdr:nvCxnSpPr>
        <xdr:cNvPr id="525" name="直線コネクタ 524"/>
        <xdr:cNvCxnSpPr/>
      </xdr:nvCxnSpPr>
      <xdr:spPr>
        <a:xfrm flipV="1">
          <a:off x="13703300" y="6706852"/>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63254</xdr:rowOff>
    </xdr:from>
    <xdr:ext cx="469744" cy="259045"/>
    <xdr:sp macro="" textlink="">
      <xdr:nvSpPr>
        <xdr:cNvPr id="527" name="テキスト ボックス 526"/>
        <xdr:cNvSpPr txBox="1"/>
      </xdr:nvSpPr>
      <xdr:spPr>
        <a:xfrm>
          <a:off x="14357428" y="67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25404</xdr:rowOff>
    </xdr:from>
    <xdr:to>
      <xdr:col>71</xdr:col>
      <xdr:colOff>177800</xdr:colOff>
      <xdr:row>39</xdr:row>
      <xdr:rowOff>43753</xdr:rowOff>
    </xdr:to>
    <xdr:cxnSp macro="">
      <xdr:nvCxnSpPr>
        <xdr:cNvPr id="528" name="直線コネクタ 527"/>
        <xdr:cNvCxnSpPr/>
      </xdr:nvCxnSpPr>
      <xdr:spPr>
        <a:xfrm flipV="1">
          <a:off x="12814300" y="6711954"/>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126081</xdr:rowOff>
    </xdr:from>
    <xdr:to>
      <xdr:col>85</xdr:col>
      <xdr:colOff>177800</xdr:colOff>
      <xdr:row>39</xdr:row>
      <xdr:rowOff>56231</xdr:rowOff>
    </xdr:to>
    <xdr:sp macro="" textlink="">
      <xdr:nvSpPr>
        <xdr:cNvPr id="538" name="楕円 537"/>
        <xdr:cNvSpPr/>
      </xdr:nvSpPr>
      <xdr:spPr>
        <a:xfrm>
          <a:off x="16268700" y="66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85459</xdr:rowOff>
    </xdr:from>
    <xdr:ext cx="534377" cy="259045"/>
    <xdr:sp macro="" textlink="">
      <xdr:nvSpPr>
        <xdr:cNvPr id="539" name="災害復旧事業費該当値テキスト"/>
        <xdr:cNvSpPr txBox="1"/>
      </xdr:nvSpPr>
      <xdr:spPr>
        <a:xfrm>
          <a:off x="16370300" y="642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125285</xdr:rowOff>
    </xdr:from>
    <xdr:to>
      <xdr:col>81</xdr:col>
      <xdr:colOff>101600</xdr:colOff>
      <xdr:row>39</xdr:row>
      <xdr:rowOff>55435</xdr:rowOff>
    </xdr:to>
    <xdr:sp macro="" textlink="">
      <xdr:nvSpPr>
        <xdr:cNvPr id="540" name="楕円 539"/>
        <xdr:cNvSpPr/>
      </xdr:nvSpPr>
      <xdr:spPr>
        <a:xfrm>
          <a:off x="154305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71962</xdr:rowOff>
    </xdr:from>
    <xdr:ext cx="534377" cy="259045"/>
    <xdr:sp macro="" textlink="">
      <xdr:nvSpPr>
        <xdr:cNvPr id="541" name="テキスト ボックス 540"/>
        <xdr:cNvSpPr txBox="1"/>
      </xdr:nvSpPr>
      <xdr:spPr>
        <a:xfrm>
          <a:off x="15214111" y="64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140952</xdr:rowOff>
    </xdr:from>
    <xdr:to>
      <xdr:col>76</xdr:col>
      <xdr:colOff>165100</xdr:colOff>
      <xdr:row>39</xdr:row>
      <xdr:rowOff>71102</xdr:rowOff>
    </xdr:to>
    <xdr:sp macro="" textlink="">
      <xdr:nvSpPr>
        <xdr:cNvPr id="542" name="楕円 541"/>
        <xdr:cNvSpPr/>
      </xdr:nvSpPr>
      <xdr:spPr>
        <a:xfrm>
          <a:off x="14541500" y="66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87629</xdr:rowOff>
    </xdr:from>
    <xdr:ext cx="469744" cy="259045"/>
    <xdr:sp macro="" textlink="">
      <xdr:nvSpPr>
        <xdr:cNvPr id="543" name="テキスト ボックス 542"/>
        <xdr:cNvSpPr txBox="1"/>
      </xdr:nvSpPr>
      <xdr:spPr>
        <a:xfrm>
          <a:off x="14357428" y="643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146054</xdr:rowOff>
    </xdr:from>
    <xdr:to>
      <xdr:col>72</xdr:col>
      <xdr:colOff>38100</xdr:colOff>
      <xdr:row>39</xdr:row>
      <xdr:rowOff>76204</xdr:rowOff>
    </xdr:to>
    <xdr:sp macro="" textlink="">
      <xdr:nvSpPr>
        <xdr:cNvPr id="544" name="楕円 543"/>
        <xdr:cNvSpPr/>
      </xdr:nvSpPr>
      <xdr:spPr>
        <a:xfrm>
          <a:off x="13652500" y="66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92731</xdr:rowOff>
    </xdr:from>
    <xdr:ext cx="469744" cy="259045"/>
    <xdr:sp macro="" textlink="">
      <xdr:nvSpPr>
        <xdr:cNvPr id="545" name="テキスト ボックス 544"/>
        <xdr:cNvSpPr txBox="1"/>
      </xdr:nvSpPr>
      <xdr:spPr>
        <a:xfrm>
          <a:off x="13468428" y="643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164403</xdr:rowOff>
    </xdr:from>
    <xdr:to>
      <xdr:col>67</xdr:col>
      <xdr:colOff>101600</xdr:colOff>
      <xdr:row>39</xdr:row>
      <xdr:rowOff>94553</xdr:rowOff>
    </xdr:to>
    <xdr:sp macro="" textlink="">
      <xdr:nvSpPr>
        <xdr:cNvPr id="546" name="楕円 545"/>
        <xdr:cNvSpPr/>
      </xdr:nvSpPr>
      <xdr:spPr>
        <a:xfrm>
          <a:off x="12763500" y="6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85680</xdr:rowOff>
    </xdr:from>
    <xdr:ext cx="378565" cy="259045"/>
    <xdr:sp macro="" textlink="">
      <xdr:nvSpPr>
        <xdr:cNvPr id="547" name="テキスト ボックス 546"/>
        <xdr:cNvSpPr txBox="1"/>
      </xdr:nvSpPr>
      <xdr:spPr>
        <a:xfrm>
          <a:off x="12625017" y="6772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167004</xdr:rowOff>
    </xdr:from>
    <xdr:to>
      <xdr:col>85</xdr:col>
      <xdr:colOff>127000</xdr:colOff>
      <xdr:row>77</xdr:row>
      <xdr:rowOff>168348</xdr:rowOff>
    </xdr:to>
    <xdr:cxnSp macro="">
      <xdr:nvCxnSpPr>
        <xdr:cNvPr id="623" name="直線コネクタ 622"/>
        <xdr:cNvCxnSpPr/>
      </xdr:nvCxnSpPr>
      <xdr:spPr>
        <a:xfrm flipV="1">
          <a:off x="15481300" y="13368654"/>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168348</xdr:rowOff>
    </xdr:from>
    <xdr:to>
      <xdr:col>81</xdr:col>
      <xdr:colOff>50800</xdr:colOff>
      <xdr:row>78</xdr:row>
      <xdr:rowOff>11021</xdr:rowOff>
    </xdr:to>
    <xdr:cxnSp macro="">
      <xdr:nvCxnSpPr>
        <xdr:cNvPr id="626" name="直線コネクタ 625"/>
        <xdr:cNvCxnSpPr/>
      </xdr:nvCxnSpPr>
      <xdr:spPr>
        <a:xfrm flipV="1">
          <a:off x="14592300" y="13369998"/>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9339</xdr:rowOff>
    </xdr:from>
    <xdr:to>
      <xdr:col>76</xdr:col>
      <xdr:colOff>114300</xdr:colOff>
      <xdr:row>78</xdr:row>
      <xdr:rowOff>11021</xdr:rowOff>
    </xdr:to>
    <xdr:cxnSp macro="">
      <xdr:nvCxnSpPr>
        <xdr:cNvPr id="629" name="直線コネクタ 628"/>
        <xdr:cNvCxnSpPr/>
      </xdr:nvCxnSpPr>
      <xdr:spPr>
        <a:xfrm>
          <a:off x="13703300" y="13382439"/>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7697</xdr:rowOff>
    </xdr:from>
    <xdr:to>
      <xdr:col>71</xdr:col>
      <xdr:colOff>177800</xdr:colOff>
      <xdr:row>78</xdr:row>
      <xdr:rowOff>9339</xdr:rowOff>
    </xdr:to>
    <xdr:cxnSp macro="">
      <xdr:nvCxnSpPr>
        <xdr:cNvPr id="632" name="直線コネクタ 631"/>
        <xdr:cNvCxnSpPr/>
      </xdr:nvCxnSpPr>
      <xdr:spPr>
        <a:xfrm>
          <a:off x="12814300" y="13380797"/>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116204</xdr:rowOff>
    </xdr:from>
    <xdr:to>
      <xdr:col>85</xdr:col>
      <xdr:colOff>177800</xdr:colOff>
      <xdr:row>78</xdr:row>
      <xdr:rowOff>46354</xdr:rowOff>
    </xdr:to>
    <xdr:sp macro="" textlink="">
      <xdr:nvSpPr>
        <xdr:cNvPr id="642" name="楕円 641"/>
        <xdr:cNvSpPr/>
      </xdr:nvSpPr>
      <xdr:spPr>
        <a:xfrm>
          <a:off x="16268700" y="133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31131</xdr:rowOff>
    </xdr:from>
    <xdr:ext cx="534377" cy="259045"/>
    <xdr:sp macro="" textlink="">
      <xdr:nvSpPr>
        <xdr:cNvPr id="643" name="公債費該当値テキスト"/>
        <xdr:cNvSpPr txBox="1"/>
      </xdr:nvSpPr>
      <xdr:spPr>
        <a:xfrm>
          <a:off x="16370300" y="1323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117548</xdr:rowOff>
    </xdr:from>
    <xdr:to>
      <xdr:col>81</xdr:col>
      <xdr:colOff>101600</xdr:colOff>
      <xdr:row>78</xdr:row>
      <xdr:rowOff>47698</xdr:rowOff>
    </xdr:to>
    <xdr:sp macro="" textlink="">
      <xdr:nvSpPr>
        <xdr:cNvPr id="644" name="楕円 643"/>
        <xdr:cNvSpPr/>
      </xdr:nvSpPr>
      <xdr:spPr>
        <a:xfrm>
          <a:off x="15430500" y="133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38825</xdr:rowOff>
    </xdr:from>
    <xdr:ext cx="534377" cy="259045"/>
    <xdr:sp macro="" textlink="">
      <xdr:nvSpPr>
        <xdr:cNvPr id="645" name="テキスト ボックス 644"/>
        <xdr:cNvSpPr txBox="1"/>
      </xdr:nvSpPr>
      <xdr:spPr>
        <a:xfrm>
          <a:off x="15214111" y="134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131671</xdr:rowOff>
    </xdr:from>
    <xdr:to>
      <xdr:col>76</xdr:col>
      <xdr:colOff>165100</xdr:colOff>
      <xdr:row>78</xdr:row>
      <xdr:rowOff>61821</xdr:rowOff>
    </xdr:to>
    <xdr:sp macro="" textlink="">
      <xdr:nvSpPr>
        <xdr:cNvPr id="646" name="楕円 645"/>
        <xdr:cNvSpPr/>
      </xdr:nvSpPr>
      <xdr:spPr>
        <a:xfrm>
          <a:off x="14541500" y="133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52948</xdr:rowOff>
    </xdr:from>
    <xdr:ext cx="534377" cy="259045"/>
    <xdr:sp macro="" textlink="">
      <xdr:nvSpPr>
        <xdr:cNvPr id="647" name="テキスト ボックス 646"/>
        <xdr:cNvSpPr txBox="1"/>
      </xdr:nvSpPr>
      <xdr:spPr>
        <a:xfrm>
          <a:off x="14325111" y="134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129989</xdr:rowOff>
    </xdr:from>
    <xdr:to>
      <xdr:col>72</xdr:col>
      <xdr:colOff>38100</xdr:colOff>
      <xdr:row>78</xdr:row>
      <xdr:rowOff>60139</xdr:rowOff>
    </xdr:to>
    <xdr:sp macro="" textlink="">
      <xdr:nvSpPr>
        <xdr:cNvPr id="648" name="楕円 647"/>
        <xdr:cNvSpPr/>
      </xdr:nvSpPr>
      <xdr:spPr>
        <a:xfrm>
          <a:off x="13652500" y="13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51266</xdr:rowOff>
    </xdr:from>
    <xdr:ext cx="534377" cy="259045"/>
    <xdr:sp macro="" textlink="">
      <xdr:nvSpPr>
        <xdr:cNvPr id="649" name="テキスト ボックス 648"/>
        <xdr:cNvSpPr txBox="1"/>
      </xdr:nvSpPr>
      <xdr:spPr>
        <a:xfrm>
          <a:off x="13436111" y="134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128347</xdr:rowOff>
    </xdr:from>
    <xdr:to>
      <xdr:col>67</xdr:col>
      <xdr:colOff>101600</xdr:colOff>
      <xdr:row>78</xdr:row>
      <xdr:rowOff>58497</xdr:rowOff>
    </xdr:to>
    <xdr:sp macro="" textlink="">
      <xdr:nvSpPr>
        <xdr:cNvPr id="650" name="楕円 649"/>
        <xdr:cNvSpPr/>
      </xdr:nvSpPr>
      <xdr:spPr>
        <a:xfrm>
          <a:off x="12763500" y="133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49624</xdr:rowOff>
    </xdr:from>
    <xdr:ext cx="534377" cy="259045"/>
    <xdr:sp macro="" textlink="">
      <xdr:nvSpPr>
        <xdr:cNvPr id="651" name="テキスト ボックス 650"/>
        <xdr:cNvSpPr txBox="1"/>
      </xdr:nvSpPr>
      <xdr:spPr>
        <a:xfrm>
          <a:off x="12547111" y="134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164782</xdr:rowOff>
    </xdr:from>
    <xdr:to>
      <xdr:col>85</xdr:col>
      <xdr:colOff>127000</xdr:colOff>
      <xdr:row>98</xdr:row>
      <xdr:rowOff>124155</xdr:rowOff>
    </xdr:to>
    <xdr:cxnSp macro="">
      <xdr:nvCxnSpPr>
        <xdr:cNvPr id="678" name="直線コネクタ 677"/>
        <xdr:cNvCxnSpPr/>
      </xdr:nvCxnSpPr>
      <xdr:spPr>
        <a:xfrm flipV="1">
          <a:off x="15481300" y="16795432"/>
          <a:ext cx="838200" cy="1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41264</xdr:rowOff>
    </xdr:from>
    <xdr:to>
      <xdr:col>81</xdr:col>
      <xdr:colOff>50800</xdr:colOff>
      <xdr:row>98</xdr:row>
      <xdr:rowOff>124155</xdr:rowOff>
    </xdr:to>
    <xdr:cxnSp macro="">
      <xdr:nvCxnSpPr>
        <xdr:cNvPr id="681" name="直線コネクタ 680"/>
        <xdr:cNvCxnSpPr/>
      </xdr:nvCxnSpPr>
      <xdr:spPr>
        <a:xfrm>
          <a:off x="14592300" y="16843364"/>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41264</xdr:rowOff>
    </xdr:from>
    <xdr:to>
      <xdr:col>76</xdr:col>
      <xdr:colOff>114300</xdr:colOff>
      <xdr:row>98</xdr:row>
      <xdr:rowOff>98716</xdr:rowOff>
    </xdr:to>
    <xdr:cxnSp macro="">
      <xdr:nvCxnSpPr>
        <xdr:cNvPr id="684" name="直線コネクタ 683"/>
        <xdr:cNvCxnSpPr/>
      </xdr:nvCxnSpPr>
      <xdr:spPr>
        <a:xfrm flipV="1">
          <a:off x="13703300" y="1684336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49614</xdr:rowOff>
    </xdr:from>
    <xdr:to>
      <xdr:col>71</xdr:col>
      <xdr:colOff>177800</xdr:colOff>
      <xdr:row>98</xdr:row>
      <xdr:rowOff>98716</xdr:rowOff>
    </xdr:to>
    <xdr:cxnSp macro="">
      <xdr:nvCxnSpPr>
        <xdr:cNvPr id="687" name="直線コネクタ 686"/>
        <xdr:cNvCxnSpPr/>
      </xdr:nvCxnSpPr>
      <xdr:spPr>
        <a:xfrm>
          <a:off x="12814300" y="16851714"/>
          <a:ext cx="889000" cy="4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113982</xdr:rowOff>
    </xdr:from>
    <xdr:to>
      <xdr:col>85</xdr:col>
      <xdr:colOff>177800</xdr:colOff>
      <xdr:row>98</xdr:row>
      <xdr:rowOff>44132</xdr:rowOff>
    </xdr:to>
    <xdr:sp macro="" textlink="">
      <xdr:nvSpPr>
        <xdr:cNvPr id="697" name="楕円 696"/>
        <xdr:cNvSpPr/>
      </xdr:nvSpPr>
      <xdr:spPr>
        <a:xfrm>
          <a:off x="16268700" y="167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28909</xdr:rowOff>
    </xdr:from>
    <xdr:ext cx="534377" cy="259045"/>
    <xdr:sp macro="" textlink="">
      <xdr:nvSpPr>
        <xdr:cNvPr id="698" name="積立金該当値テキスト"/>
        <xdr:cNvSpPr txBox="1"/>
      </xdr:nvSpPr>
      <xdr:spPr>
        <a:xfrm>
          <a:off x="16370300" y="166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73355</xdr:rowOff>
    </xdr:from>
    <xdr:to>
      <xdr:col>81</xdr:col>
      <xdr:colOff>101600</xdr:colOff>
      <xdr:row>99</xdr:row>
      <xdr:rowOff>3505</xdr:rowOff>
    </xdr:to>
    <xdr:sp macro="" textlink="">
      <xdr:nvSpPr>
        <xdr:cNvPr id="699" name="楕円 698"/>
        <xdr:cNvSpPr/>
      </xdr:nvSpPr>
      <xdr:spPr>
        <a:xfrm>
          <a:off x="15430500" y="168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166082</xdr:rowOff>
    </xdr:from>
    <xdr:ext cx="469744" cy="259045"/>
    <xdr:sp macro="" textlink="">
      <xdr:nvSpPr>
        <xdr:cNvPr id="700" name="テキスト ボックス 699"/>
        <xdr:cNvSpPr txBox="1"/>
      </xdr:nvSpPr>
      <xdr:spPr>
        <a:xfrm>
          <a:off x="15246428" y="1696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161914</xdr:rowOff>
    </xdr:from>
    <xdr:to>
      <xdr:col>76</xdr:col>
      <xdr:colOff>165100</xdr:colOff>
      <xdr:row>98</xdr:row>
      <xdr:rowOff>92064</xdr:rowOff>
    </xdr:to>
    <xdr:sp macro="" textlink="">
      <xdr:nvSpPr>
        <xdr:cNvPr id="701" name="楕円 700"/>
        <xdr:cNvSpPr/>
      </xdr:nvSpPr>
      <xdr:spPr>
        <a:xfrm>
          <a:off x="14541500" y="167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83191</xdr:rowOff>
    </xdr:from>
    <xdr:ext cx="534377" cy="259045"/>
    <xdr:sp macro="" textlink="">
      <xdr:nvSpPr>
        <xdr:cNvPr id="702" name="テキスト ボックス 701"/>
        <xdr:cNvSpPr txBox="1"/>
      </xdr:nvSpPr>
      <xdr:spPr>
        <a:xfrm>
          <a:off x="14325111" y="168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47916</xdr:rowOff>
    </xdr:from>
    <xdr:to>
      <xdr:col>72</xdr:col>
      <xdr:colOff>38100</xdr:colOff>
      <xdr:row>98</xdr:row>
      <xdr:rowOff>149516</xdr:rowOff>
    </xdr:to>
    <xdr:sp macro="" textlink="">
      <xdr:nvSpPr>
        <xdr:cNvPr id="703" name="楕円 702"/>
        <xdr:cNvSpPr/>
      </xdr:nvSpPr>
      <xdr:spPr>
        <a:xfrm>
          <a:off x="13652500" y="168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140643</xdr:rowOff>
    </xdr:from>
    <xdr:ext cx="469744" cy="259045"/>
    <xdr:sp macro="" textlink="">
      <xdr:nvSpPr>
        <xdr:cNvPr id="704" name="テキスト ボックス 703"/>
        <xdr:cNvSpPr txBox="1"/>
      </xdr:nvSpPr>
      <xdr:spPr>
        <a:xfrm>
          <a:off x="13468428" y="1694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170264</xdr:rowOff>
    </xdr:from>
    <xdr:to>
      <xdr:col>67</xdr:col>
      <xdr:colOff>101600</xdr:colOff>
      <xdr:row>98</xdr:row>
      <xdr:rowOff>100414</xdr:rowOff>
    </xdr:to>
    <xdr:sp macro="" textlink="">
      <xdr:nvSpPr>
        <xdr:cNvPr id="705" name="楕円 704"/>
        <xdr:cNvSpPr/>
      </xdr:nvSpPr>
      <xdr:spPr>
        <a:xfrm>
          <a:off x="12763500" y="168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91541</xdr:rowOff>
    </xdr:from>
    <xdr:ext cx="469744" cy="259045"/>
    <xdr:sp macro="" textlink="">
      <xdr:nvSpPr>
        <xdr:cNvPr id="706" name="テキスト ボックス 705"/>
        <xdr:cNvSpPr txBox="1"/>
      </xdr:nvSpPr>
      <xdr:spPr>
        <a:xfrm>
          <a:off x="12579428" y="1689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132476</xdr:rowOff>
    </xdr:from>
    <xdr:to>
      <xdr:col>116</xdr:col>
      <xdr:colOff>63500</xdr:colOff>
      <xdr:row>38</xdr:row>
      <xdr:rowOff>139700</xdr:rowOff>
    </xdr:to>
    <xdr:cxnSp macro="">
      <xdr:nvCxnSpPr>
        <xdr:cNvPr id="733" name="直線コネクタ 732"/>
        <xdr:cNvCxnSpPr/>
      </xdr:nvCxnSpPr>
      <xdr:spPr>
        <a:xfrm>
          <a:off x="21323300" y="6647576"/>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132476</xdr:rowOff>
    </xdr:from>
    <xdr:to>
      <xdr:col>111</xdr:col>
      <xdr:colOff>177800</xdr:colOff>
      <xdr:row>38</xdr:row>
      <xdr:rowOff>139700</xdr:rowOff>
    </xdr:to>
    <xdr:cxnSp macro="">
      <xdr:nvCxnSpPr>
        <xdr:cNvPr id="736" name="直線コネクタ 735"/>
        <xdr:cNvCxnSpPr/>
      </xdr:nvCxnSpPr>
      <xdr:spPr>
        <a:xfrm flipV="1">
          <a:off x="20434300" y="664757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81676</xdr:rowOff>
    </xdr:from>
    <xdr:to>
      <xdr:col>112</xdr:col>
      <xdr:colOff>38100</xdr:colOff>
      <xdr:row>39</xdr:row>
      <xdr:rowOff>11826</xdr:rowOff>
    </xdr:to>
    <xdr:sp macro="" textlink="">
      <xdr:nvSpPr>
        <xdr:cNvPr id="754" name="楕円 753"/>
        <xdr:cNvSpPr/>
      </xdr:nvSpPr>
      <xdr:spPr>
        <a:xfrm>
          <a:off x="21272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2953</xdr:rowOff>
    </xdr:from>
    <xdr:ext cx="313932" cy="259045"/>
    <xdr:sp macro="" textlink="">
      <xdr:nvSpPr>
        <xdr:cNvPr id="755" name="テキスト ボックス 754"/>
        <xdr:cNvSpPr txBox="1"/>
      </xdr:nvSpPr>
      <xdr:spPr>
        <a:xfrm>
          <a:off x="21166333" y="6689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96854</xdr:rowOff>
    </xdr:from>
    <xdr:to>
      <xdr:col>116</xdr:col>
      <xdr:colOff>63500</xdr:colOff>
      <xdr:row>59</xdr:row>
      <xdr:rowOff>96941</xdr:rowOff>
    </xdr:to>
    <xdr:cxnSp macro="">
      <xdr:nvCxnSpPr>
        <xdr:cNvPr id="792" name="直線コネクタ 791"/>
        <xdr:cNvCxnSpPr/>
      </xdr:nvCxnSpPr>
      <xdr:spPr>
        <a:xfrm>
          <a:off x="21323300" y="10212404"/>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96854</xdr:rowOff>
    </xdr:from>
    <xdr:to>
      <xdr:col>111</xdr:col>
      <xdr:colOff>177800</xdr:colOff>
      <xdr:row>59</xdr:row>
      <xdr:rowOff>96908</xdr:rowOff>
    </xdr:to>
    <xdr:cxnSp macro="">
      <xdr:nvCxnSpPr>
        <xdr:cNvPr id="795" name="直線コネクタ 794"/>
        <xdr:cNvCxnSpPr/>
      </xdr:nvCxnSpPr>
      <xdr:spPr>
        <a:xfrm flipV="1">
          <a:off x="20434300" y="10212404"/>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96908</xdr:rowOff>
    </xdr:from>
    <xdr:to>
      <xdr:col>107</xdr:col>
      <xdr:colOff>50800</xdr:colOff>
      <xdr:row>59</xdr:row>
      <xdr:rowOff>97975</xdr:rowOff>
    </xdr:to>
    <xdr:cxnSp macro="">
      <xdr:nvCxnSpPr>
        <xdr:cNvPr id="798" name="直線コネクタ 797"/>
        <xdr:cNvCxnSpPr/>
      </xdr:nvCxnSpPr>
      <xdr:spPr>
        <a:xfrm flipV="1">
          <a:off x="19545300" y="1021245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97975</xdr:rowOff>
    </xdr:from>
    <xdr:to>
      <xdr:col>102</xdr:col>
      <xdr:colOff>114300</xdr:colOff>
      <xdr:row>59</xdr:row>
      <xdr:rowOff>97997</xdr:rowOff>
    </xdr:to>
    <xdr:cxnSp macro="">
      <xdr:nvCxnSpPr>
        <xdr:cNvPr id="801" name="直線コネクタ 800"/>
        <xdr:cNvCxnSpPr/>
      </xdr:nvCxnSpPr>
      <xdr:spPr>
        <a:xfrm flipV="1">
          <a:off x="18656300" y="1021352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46141</xdr:rowOff>
    </xdr:from>
    <xdr:to>
      <xdr:col>116</xdr:col>
      <xdr:colOff>114300</xdr:colOff>
      <xdr:row>59</xdr:row>
      <xdr:rowOff>147741</xdr:rowOff>
    </xdr:to>
    <xdr:sp macro="" textlink="">
      <xdr:nvSpPr>
        <xdr:cNvPr id="811" name="楕円 810"/>
        <xdr:cNvSpPr/>
      </xdr:nvSpPr>
      <xdr:spPr>
        <a:xfrm>
          <a:off x="22110700" y="101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46054</xdr:rowOff>
    </xdr:from>
    <xdr:to>
      <xdr:col>112</xdr:col>
      <xdr:colOff>38100</xdr:colOff>
      <xdr:row>59</xdr:row>
      <xdr:rowOff>147654</xdr:rowOff>
    </xdr:to>
    <xdr:sp macro="" textlink="">
      <xdr:nvSpPr>
        <xdr:cNvPr id="813" name="楕円 812"/>
        <xdr:cNvSpPr/>
      </xdr:nvSpPr>
      <xdr:spPr>
        <a:xfrm>
          <a:off x="21272500" y="101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138781</xdr:rowOff>
    </xdr:from>
    <xdr:ext cx="378565" cy="259045"/>
    <xdr:sp macro="" textlink="">
      <xdr:nvSpPr>
        <xdr:cNvPr id="814" name="テキスト ボックス 813"/>
        <xdr:cNvSpPr txBox="1"/>
      </xdr:nvSpPr>
      <xdr:spPr>
        <a:xfrm>
          <a:off x="21134017" y="10254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46108</xdr:rowOff>
    </xdr:from>
    <xdr:to>
      <xdr:col>107</xdr:col>
      <xdr:colOff>101600</xdr:colOff>
      <xdr:row>59</xdr:row>
      <xdr:rowOff>147708</xdr:rowOff>
    </xdr:to>
    <xdr:sp macro="" textlink="">
      <xdr:nvSpPr>
        <xdr:cNvPr id="815" name="楕円 814"/>
        <xdr:cNvSpPr/>
      </xdr:nvSpPr>
      <xdr:spPr>
        <a:xfrm>
          <a:off x="20383500" y="101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138835</xdr:rowOff>
    </xdr:from>
    <xdr:ext cx="378565" cy="259045"/>
    <xdr:sp macro="" textlink="">
      <xdr:nvSpPr>
        <xdr:cNvPr id="816" name="テキスト ボックス 815"/>
        <xdr:cNvSpPr txBox="1"/>
      </xdr:nvSpPr>
      <xdr:spPr>
        <a:xfrm>
          <a:off x="20245017" y="10254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47175</xdr:rowOff>
    </xdr:from>
    <xdr:to>
      <xdr:col>102</xdr:col>
      <xdr:colOff>165100</xdr:colOff>
      <xdr:row>59</xdr:row>
      <xdr:rowOff>148775</xdr:rowOff>
    </xdr:to>
    <xdr:sp macro="" textlink="">
      <xdr:nvSpPr>
        <xdr:cNvPr id="817" name="楕円 816"/>
        <xdr:cNvSpPr/>
      </xdr:nvSpPr>
      <xdr:spPr>
        <a:xfrm>
          <a:off x="19494500" y="101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139902</xdr:rowOff>
    </xdr:from>
    <xdr:ext cx="313932" cy="259045"/>
    <xdr:sp macro="" textlink="">
      <xdr:nvSpPr>
        <xdr:cNvPr id="818" name="テキスト ボックス 817"/>
        <xdr:cNvSpPr txBox="1"/>
      </xdr:nvSpPr>
      <xdr:spPr>
        <a:xfrm>
          <a:off x="19388333" y="102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47197</xdr:rowOff>
    </xdr:from>
    <xdr:to>
      <xdr:col>98</xdr:col>
      <xdr:colOff>38100</xdr:colOff>
      <xdr:row>59</xdr:row>
      <xdr:rowOff>148797</xdr:rowOff>
    </xdr:to>
    <xdr:sp macro="" textlink="">
      <xdr:nvSpPr>
        <xdr:cNvPr id="819" name="楕円 818"/>
        <xdr:cNvSpPr/>
      </xdr:nvSpPr>
      <xdr:spPr>
        <a:xfrm>
          <a:off x="186055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139924</xdr:rowOff>
    </xdr:from>
    <xdr:ext cx="313932" cy="259045"/>
    <xdr:sp macro="" textlink="">
      <xdr:nvSpPr>
        <xdr:cNvPr id="820" name="テキスト ボックス 819"/>
        <xdr:cNvSpPr txBox="1"/>
      </xdr:nvSpPr>
      <xdr:spPr>
        <a:xfrm>
          <a:off x="18499333" y="10255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92494</xdr:rowOff>
    </xdr:from>
    <xdr:to>
      <xdr:col>116</xdr:col>
      <xdr:colOff>63500</xdr:colOff>
      <xdr:row>76</xdr:row>
      <xdr:rowOff>94193</xdr:rowOff>
    </xdr:to>
    <xdr:cxnSp macro="">
      <xdr:nvCxnSpPr>
        <xdr:cNvPr id="852" name="直線コネクタ 851"/>
        <xdr:cNvCxnSpPr/>
      </xdr:nvCxnSpPr>
      <xdr:spPr>
        <a:xfrm>
          <a:off x="21323300" y="13122694"/>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92494</xdr:rowOff>
    </xdr:from>
    <xdr:to>
      <xdr:col>111</xdr:col>
      <xdr:colOff>177800</xdr:colOff>
      <xdr:row>76</xdr:row>
      <xdr:rowOff>147439</xdr:rowOff>
    </xdr:to>
    <xdr:cxnSp macro="">
      <xdr:nvCxnSpPr>
        <xdr:cNvPr id="855" name="直線コネクタ 854"/>
        <xdr:cNvCxnSpPr/>
      </xdr:nvCxnSpPr>
      <xdr:spPr>
        <a:xfrm flipV="1">
          <a:off x="20434300" y="13122694"/>
          <a:ext cx="889000" cy="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147439</xdr:rowOff>
    </xdr:from>
    <xdr:to>
      <xdr:col>107</xdr:col>
      <xdr:colOff>50800</xdr:colOff>
      <xdr:row>77</xdr:row>
      <xdr:rowOff>5593</xdr:rowOff>
    </xdr:to>
    <xdr:cxnSp macro="">
      <xdr:nvCxnSpPr>
        <xdr:cNvPr id="858" name="直線コネクタ 857"/>
        <xdr:cNvCxnSpPr/>
      </xdr:nvCxnSpPr>
      <xdr:spPr>
        <a:xfrm flipV="1">
          <a:off x="19545300" y="1317763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5366</xdr:rowOff>
    </xdr:from>
    <xdr:to>
      <xdr:col>102</xdr:col>
      <xdr:colOff>114300</xdr:colOff>
      <xdr:row>77</xdr:row>
      <xdr:rowOff>5593</xdr:rowOff>
    </xdr:to>
    <xdr:cxnSp macro="">
      <xdr:nvCxnSpPr>
        <xdr:cNvPr id="861" name="直線コネクタ 860"/>
        <xdr:cNvCxnSpPr/>
      </xdr:nvCxnSpPr>
      <xdr:spPr>
        <a:xfrm>
          <a:off x="18656300" y="1320701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43393</xdr:rowOff>
    </xdr:from>
    <xdr:to>
      <xdr:col>116</xdr:col>
      <xdr:colOff>114300</xdr:colOff>
      <xdr:row>76</xdr:row>
      <xdr:rowOff>144993</xdr:rowOff>
    </xdr:to>
    <xdr:sp macro="" textlink="">
      <xdr:nvSpPr>
        <xdr:cNvPr id="871" name="楕円 870"/>
        <xdr:cNvSpPr/>
      </xdr:nvSpPr>
      <xdr:spPr>
        <a:xfrm>
          <a:off x="22110700" y="130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21820</xdr:rowOff>
    </xdr:from>
    <xdr:ext cx="534377" cy="259045"/>
    <xdr:sp macro="" textlink="">
      <xdr:nvSpPr>
        <xdr:cNvPr id="872" name="繰出金該当値テキスト"/>
        <xdr:cNvSpPr txBox="1"/>
      </xdr:nvSpPr>
      <xdr:spPr>
        <a:xfrm>
          <a:off x="22212300" y="130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41694</xdr:rowOff>
    </xdr:from>
    <xdr:to>
      <xdr:col>112</xdr:col>
      <xdr:colOff>38100</xdr:colOff>
      <xdr:row>76</xdr:row>
      <xdr:rowOff>143294</xdr:rowOff>
    </xdr:to>
    <xdr:sp macro="" textlink="">
      <xdr:nvSpPr>
        <xdr:cNvPr id="873" name="楕円 872"/>
        <xdr:cNvSpPr/>
      </xdr:nvSpPr>
      <xdr:spPr>
        <a:xfrm>
          <a:off x="21272500" y="13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134421</xdr:rowOff>
    </xdr:from>
    <xdr:ext cx="534377" cy="259045"/>
    <xdr:sp macro="" textlink="">
      <xdr:nvSpPr>
        <xdr:cNvPr id="874" name="テキスト ボックス 873"/>
        <xdr:cNvSpPr txBox="1"/>
      </xdr:nvSpPr>
      <xdr:spPr>
        <a:xfrm>
          <a:off x="21056111" y="1316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96639</xdr:rowOff>
    </xdr:from>
    <xdr:to>
      <xdr:col>107</xdr:col>
      <xdr:colOff>101600</xdr:colOff>
      <xdr:row>77</xdr:row>
      <xdr:rowOff>26789</xdr:rowOff>
    </xdr:to>
    <xdr:sp macro="" textlink="">
      <xdr:nvSpPr>
        <xdr:cNvPr id="875" name="楕円 874"/>
        <xdr:cNvSpPr/>
      </xdr:nvSpPr>
      <xdr:spPr>
        <a:xfrm>
          <a:off x="20383500" y="131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17916</xdr:rowOff>
    </xdr:from>
    <xdr:ext cx="534377" cy="259045"/>
    <xdr:sp macro="" textlink="">
      <xdr:nvSpPr>
        <xdr:cNvPr id="876" name="テキスト ボックス 875"/>
        <xdr:cNvSpPr txBox="1"/>
      </xdr:nvSpPr>
      <xdr:spPr>
        <a:xfrm>
          <a:off x="20167111" y="132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126243</xdr:rowOff>
    </xdr:from>
    <xdr:to>
      <xdr:col>102</xdr:col>
      <xdr:colOff>165100</xdr:colOff>
      <xdr:row>77</xdr:row>
      <xdr:rowOff>56393</xdr:rowOff>
    </xdr:to>
    <xdr:sp macro="" textlink="">
      <xdr:nvSpPr>
        <xdr:cNvPr id="877" name="楕円 876"/>
        <xdr:cNvSpPr/>
      </xdr:nvSpPr>
      <xdr:spPr>
        <a:xfrm>
          <a:off x="19494500" y="131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47520</xdr:rowOff>
    </xdr:from>
    <xdr:ext cx="534377" cy="259045"/>
    <xdr:sp macro="" textlink="">
      <xdr:nvSpPr>
        <xdr:cNvPr id="878" name="テキスト ボックス 877"/>
        <xdr:cNvSpPr txBox="1"/>
      </xdr:nvSpPr>
      <xdr:spPr>
        <a:xfrm>
          <a:off x="19278111" y="132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126016</xdr:rowOff>
    </xdr:from>
    <xdr:to>
      <xdr:col>98</xdr:col>
      <xdr:colOff>38100</xdr:colOff>
      <xdr:row>77</xdr:row>
      <xdr:rowOff>56166</xdr:rowOff>
    </xdr:to>
    <xdr:sp macro="" textlink="">
      <xdr:nvSpPr>
        <xdr:cNvPr id="879" name="楕円 878"/>
        <xdr:cNvSpPr/>
      </xdr:nvSpPr>
      <xdr:spPr>
        <a:xfrm>
          <a:off x="18605500" y="131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47293</xdr:rowOff>
    </xdr:from>
    <xdr:ext cx="534377" cy="259045"/>
    <xdr:sp macro="" textlink="">
      <xdr:nvSpPr>
        <xdr:cNvPr id="880" name="テキスト ボックス 879"/>
        <xdr:cNvSpPr txBox="1"/>
      </xdr:nvSpPr>
      <xdr:spPr>
        <a:xfrm>
          <a:off x="18389111" y="132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の住民一人当たりのコストを性質別決算で見ると、人件費が類似団体内平均値を上回っている。本町は町域が山で東西に分割されており、東西それぞれの地域に施設を配置したことや、職員の高齢化に伴い、人件費が高い傾向にある。ここ数年にわたり職員数の削減を行い、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年度には箕面市との消防広域化事業を開始し、人件費が大幅に減少した。令和元年度には水道事業を大阪広域水道企業団に統合した。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令和元年度及び２年度に人件費が増加した主な原因は、昭和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年代の人口急増期に入庁した職員が順次定年退職を迎えていることにより、退職手当が大きくなっているためである。本町の人件費は退職手当の金額に左右されるところも大きいため、</a:t>
          </a:r>
          <a:r>
            <a:rPr kumimoji="1" lang="ja-JP" altLang="en-US" sz="1100" b="0" i="0" baseline="0">
              <a:solidFill>
                <a:schemeClr val="dk1"/>
              </a:solidFill>
              <a:effectLst/>
              <a:latin typeface="+mn-lt"/>
              <a:ea typeface="+mn-ea"/>
              <a:cs typeface="+mn-cs"/>
            </a:rPr>
            <a:t>退職者が少なかった</a:t>
          </a:r>
          <a:r>
            <a:rPr kumimoji="1" lang="ja-JP" altLang="ja-JP" sz="1100" b="0" i="0" baseline="0">
              <a:solidFill>
                <a:schemeClr val="dk1"/>
              </a:solidFill>
              <a:effectLst/>
              <a:latin typeface="+mn-lt"/>
              <a:ea typeface="+mn-ea"/>
              <a:cs typeface="+mn-cs"/>
            </a:rPr>
            <a:t>令和３年度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人件費は減少</a:t>
          </a:r>
          <a:r>
            <a:rPr kumimoji="1" lang="ja-JP" altLang="en-US" sz="1100" b="0" i="0" baseline="0">
              <a:solidFill>
                <a:schemeClr val="dk1"/>
              </a:solidFill>
              <a:effectLst/>
              <a:latin typeface="+mn-lt"/>
              <a:ea typeface="+mn-ea"/>
              <a:cs typeface="+mn-cs"/>
            </a:rPr>
            <a:t>し、４年度以降も減少</a:t>
          </a:r>
          <a:r>
            <a:rPr kumimoji="1" lang="ja-JP" altLang="ja-JP" sz="1100" b="0" i="0" baseline="0">
              <a:solidFill>
                <a:schemeClr val="dk1"/>
              </a:solidFill>
              <a:effectLst/>
              <a:latin typeface="+mn-lt"/>
              <a:ea typeface="+mn-ea"/>
              <a:cs typeface="+mn-cs"/>
            </a:rPr>
            <a:t>傾向が予想される。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本町の公共施設は老朽化が進んでおり、大規模改修を行う必要のある施設が多く存在する。普通建設事業、維持補修費、物件費などの適正水準を維持する観点からも、公共施設の再編・再配置を行っていく必要がある。加えて、再任用職員の活用など、人員の適正化を図り、人件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18,702
34.34
8,484,819
7,843,760
405,104
5,037,579
5,776,903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40487</xdr:rowOff>
    </xdr:from>
    <xdr:to>
      <xdr:col>24</xdr:col>
      <xdr:colOff>63500</xdr:colOff>
      <xdr:row>34</xdr:row>
      <xdr:rowOff>57404</xdr:rowOff>
    </xdr:to>
    <xdr:cxnSp macro="">
      <xdr:nvCxnSpPr>
        <xdr:cNvPr id="59" name="直線コネクタ 58"/>
        <xdr:cNvCxnSpPr/>
      </xdr:nvCxnSpPr>
      <xdr:spPr>
        <a:xfrm flipV="1">
          <a:off x="3797300" y="5869787"/>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2540</xdr:rowOff>
    </xdr:from>
    <xdr:to>
      <xdr:col>19</xdr:col>
      <xdr:colOff>177800</xdr:colOff>
      <xdr:row>34</xdr:row>
      <xdr:rowOff>57404</xdr:rowOff>
    </xdr:to>
    <xdr:cxnSp macro="">
      <xdr:nvCxnSpPr>
        <xdr:cNvPr id="62" name="直線コネクタ 61"/>
        <xdr:cNvCxnSpPr/>
      </xdr:nvCxnSpPr>
      <xdr:spPr>
        <a:xfrm>
          <a:off x="2908300" y="58318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xdr:rowOff>
    </xdr:from>
    <xdr:to>
      <xdr:col>15</xdr:col>
      <xdr:colOff>50800</xdr:colOff>
      <xdr:row>34</xdr:row>
      <xdr:rowOff>24943</xdr:rowOff>
    </xdr:to>
    <xdr:cxnSp macro="">
      <xdr:nvCxnSpPr>
        <xdr:cNvPr id="65" name="直線コネクタ 64"/>
        <xdr:cNvCxnSpPr/>
      </xdr:nvCxnSpPr>
      <xdr:spPr>
        <a:xfrm flipV="1">
          <a:off x="2019300" y="5831840"/>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23571</xdr:rowOff>
    </xdr:from>
    <xdr:to>
      <xdr:col>10</xdr:col>
      <xdr:colOff>114300</xdr:colOff>
      <xdr:row>34</xdr:row>
      <xdr:rowOff>24943</xdr:rowOff>
    </xdr:to>
    <xdr:cxnSp macro="">
      <xdr:nvCxnSpPr>
        <xdr:cNvPr id="68" name="直線コネクタ 67"/>
        <xdr:cNvCxnSpPr/>
      </xdr:nvCxnSpPr>
      <xdr:spPr>
        <a:xfrm>
          <a:off x="1130300" y="58528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161137</xdr:rowOff>
    </xdr:from>
    <xdr:to>
      <xdr:col>24</xdr:col>
      <xdr:colOff>114300</xdr:colOff>
      <xdr:row>34</xdr:row>
      <xdr:rowOff>91287</xdr:rowOff>
    </xdr:to>
    <xdr:sp macro="" textlink="">
      <xdr:nvSpPr>
        <xdr:cNvPr id="78" name="楕円 77"/>
        <xdr:cNvSpPr/>
      </xdr:nvSpPr>
      <xdr:spPr>
        <a:xfrm>
          <a:off x="4584700" y="5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12564</xdr:rowOff>
    </xdr:from>
    <xdr:ext cx="469744" cy="259045"/>
    <xdr:sp macro="" textlink="">
      <xdr:nvSpPr>
        <xdr:cNvPr id="79" name="議会費該当値テキスト"/>
        <xdr:cNvSpPr txBox="1"/>
      </xdr:nvSpPr>
      <xdr:spPr>
        <a:xfrm>
          <a:off x="4686300" y="567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6604</xdr:rowOff>
    </xdr:from>
    <xdr:to>
      <xdr:col>20</xdr:col>
      <xdr:colOff>38100</xdr:colOff>
      <xdr:row>34</xdr:row>
      <xdr:rowOff>108204</xdr:rowOff>
    </xdr:to>
    <xdr:sp macro="" textlink="">
      <xdr:nvSpPr>
        <xdr:cNvPr id="80" name="楕円 79"/>
        <xdr:cNvSpPr/>
      </xdr:nvSpPr>
      <xdr:spPr>
        <a:xfrm>
          <a:off x="3746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124731</xdr:rowOff>
    </xdr:from>
    <xdr:ext cx="469744" cy="259045"/>
    <xdr:sp macro="" textlink="">
      <xdr:nvSpPr>
        <xdr:cNvPr id="81" name="テキスト ボックス 80"/>
        <xdr:cNvSpPr txBox="1"/>
      </xdr:nvSpPr>
      <xdr:spPr>
        <a:xfrm>
          <a:off x="3562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123190</xdr:rowOff>
    </xdr:from>
    <xdr:to>
      <xdr:col>15</xdr:col>
      <xdr:colOff>101600</xdr:colOff>
      <xdr:row>34</xdr:row>
      <xdr:rowOff>53340</xdr:rowOff>
    </xdr:to>
    <xdr:sp macro="" textlink="">
      <xdr:nvSpPr>
        <xdr:cNvPr id="82" name="楕円 81"/>
        <xdr:cNvSpPr/>
      </xdr:nvSpPr>
      <xdr:spPr>
        <a:xfrm>
          <a:off x="2857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44467</xdr:rowOff>
    </xdr:from>
    <xdr:ext cx="469744" cy="259045"/>
    <xdr:sp macro="" textlink="">
      <xdr:nvSpPr>
        <xdr:cNvPr id="83" name="テキスト ボックス 82"/>
        <xdr:cNvSpPr txBox="1"/>
      </xdr:nvSpPr>
      <xdr:spPr>
        <a:xfrm>
          <a:off x="2673428"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145593</xdr:rowOff>
    </xdr:from>
    <xdr:to>
      <xdr:col>10</xdr:col>
      <xdr:colOff>165100</xdr:colOff>
      <xdr:row>34</xdr:row>
      <xdr:rowOff>75743</xdr:rowOff>
    </xdr:to>
    <xdr:sp macro="" textlink="">
      <xdr:nvSpPr>
        <xdr:cNvPr id="84" name="楕円 83"/>
        <xdr:cNvSpPr/>
      </xdr:nvSpPr>
      <xdr:spPr>
        <a:xfrm>
          <a:off x="1968500" y="58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92270</xdr:rowOff>
    </xdr:from>
    <xdr:ext cx="469744" cy="259045"/>
    <xdr:sp macro="" textlink="">
      <xdr:nvSpPr>
        <xdr:cNvPr id="85" name="テキスト ボックス 84"/>
        <xdr:cNvSpPr txBox="1"/>
      </xdr:nvSpPr>
      <xdr:spPr>
        <a:xfrm>
          <a:off x="1784428" y="557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144221</xdr:rowOff>
    </xdr:from>
    <xdr:to>
      <xdr:col>6</xdr:col>
      <xdr:colOff>38100</xdr:colOff>
      <xdr:row>34</xdr:row>
      <xdr:rowOff>74371</xdr:rowOff>
    </xdr:to>
    <xdr:sp macro="" textlink="">
      <xdr:nvSpPr>
        <xdr:cNvPr id="86" name="楕円 85"/>
        <xdr:cNvSpPr/>
      </xdr:nvSpPr>
      <xdr:spPr>
        <a:xfrm>
          <a:off x="10795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65498</xdr:rowOff>
    </xdr:from>
    <xdr:ext cx="469744" cy="259045"/>
    <xdr:sp macro="" textlink="">
      <xdr:nvSpPr>
        <xdr:cNvPr id="87" name="テキスト ボックス 86"/>
        <xdr:cNvSpPr txBox="1"/>
      </xdr:nvSpPr>
      <xdr:spPr>
        <a:xfrm>
          <a:off x="895428" y="589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91356</xdr:rowOff>
    </xdr:from>
    <xdr:to>
      <xdr:col>24</xdr:col>
      <xdr:colOff>63500</xdr:colOff>
      <xdr:row>56</xdr:row>
      <xdr:rowOff>167032</xdr:rowOff>
    </xdr:to>
    <xdr:cxnSp macro="">
      <xdr:nvCxnSpPr>
        <xdr:cNvPr id="114" name="直線コネクタ 113"/>
        <xdr:cNvCxnSpPr/>
      </xdr:nvCxnSpPr>
      <xdr:spPr>
        <a:xfrm>
          <a:off x="3797300" y="9349656"/>
          <a:ext cx="838200" cy="41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91356</xdr:rowOff>
    </xdr:from>
    <xdr:to>
      <xdr:col>19</xdr:col>
      <xdr:colOff>177800</xdr:colOff>
      <xdr:row>56</xdr:row>
      <xdr:rowOff>166972</xdr:rowOff>
    </xdr:to>
    <xdr:cxnSp macro="">
      <xdr:nvCxnSpPr>
        <xdr:cNvPr id="117" name="直線コネクタ 116"/>
        <xdr:cNvCxnSpPr/>
      </xdr:nvCxnSpPr>
      <xdr:spPr>
        <a:xfrm flipV="1">
          <a:off x="2908300" y="9349656"/>
          <a:ext cx="889000" cy="4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166972</xdr:rowOff>
    </xdr:from>
    <xdr:to>
      <xdr:col>15</xdr:col>
      <xdr:colOff>50800</xdr:colOff>
      <xdr:row>57</xdr:row>
      <xdr:rowOff>35925</xdr:rowOff>
    </xdr:to>
    <xdr:cxnSp macro="">
      <xdr:nvCxnSpPr>
        <xdr:cNvPr id="120" name="直線コネクタ 119"/>
        <xdr:cNvCxnSpPr/>
      </xdr:nvCxnSpPr>
      <xdr:spPr>
        <a:xfrm flipV="1">
          <a:off x="2019300" y="9768172"/>
          <a:ext cx="889000" cy="4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35925</xdr:rowOff>
    </xdr:from>
    <xdr:to>
      <xdr:col>10</xdr:col>
      <xdr:colOff>114300</xdr:colOff>
      <xdr:row>57</xdr:row>
      <xdr:rowOff>49499</xdr:rowOff>
    </xdr:to>
    <xdr:cxnSp macro="">
      <xdr:nvCxnSpPr>
        <xdr:cNvPr id="123" name="直線コネクタ 122"/>
        <xdr:cNvCxnSpPr/>
      </xdr:nvCxnSpPr>
      <xdr:spPr>
        <a:xfrm flipV="1">
          <a:off x="1130300" y="9808575"/>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116232</xdr:rowOff>
    </xdr:from>
    <xdr:to>
      <xdr:col>24</xdr:col>
      <xdr:colOff>114300</xdr:colOff>
      <xdr:row>57</xdr:row>
      <xdr:rowOff>46382</xdr:rowOff>
    </xdr:to>
    <xdr:sp macro="" textlink="">
      <xdr:nvSpPr>
        <xdr:cNvPr id="133" name="楕円 132"/>
        <xdr:cNvSpPr/>
      </xdr:nvSpPr>
      <xdr:spPr>
        <a:xfrm>
          <a:off x="4584700" y="97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31159</xdr:rowOff>
    </xdr:from>
    <xdr:ext cx="534377" cy="259045"/>
    <xdr:sp macro="" textlink="">
      <xdr:nvSpPr>
        <xdr:cNvPr id="134" name="総務費該当値テキスト"/>
        <xdr:cNvSpPr txBox="1"/>
      </xdr:nvSpPr>
      <xdr:spPr>
        <a:xfrm>
          <a:off x="4686300" y="9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40556</xdr:rowOff>
    </xdr:from>
    <xdr:to>
      <xdr:col>20</xdr:col>
      <xdr:colOff>38100</xdr:colOff>
      <xdr:row>54</xdr:row>
      <xdr:rowOff>142156</xdr:rowOff>
    </xdr:to>
    <xdr:sp macro="" textlink="">
      <xdr:nvSpPr>
        <xdr:cNvPr id="135" name="楕円 134"/>
        <xdr:cNvSpPr/>
      </xdr:nvSpPr>
      <xdr:spPr>
        <a:xfrm>
          <a:off x="3746500" y="9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133283</xdr:rowOff>
    </xdr:from>
    <xdr:ext cx="599010" cy="259045"/>
    <xdr:sp macro="" textlink="">
      <xdr:nvSpPr>
        <xdr:cNvPr id="136" name="テキスト ボックス 135"/>
        <xdr:cNvSpPr txBox="1"/>
      </xdr:nvSpPr>
      <xdr:spPr>
        <a:xfrm>
          <a:off x="3497795" y="939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116172</xdr:rowOff>
    </xdr:from>
    <xdr:to>
      <xdr:col>15</xdr:col>
      <xdr:colOff>101600</xdr:colOff>
      <xdr:row>57</xdr:row>
      <xdr:rowOff>46322</xdr:rowOff>
    </xdr:to>
    <xdr:sp macro="" textlink="">
      <xdr:nvSpPr>
        <xdr:cNvPr id="137" name="楕円 136"/>
        <xdr:cNvSpPr/>
      </xdr:nvSpPr>
      <xdr:spPr>
        <a:xfrm>
          <a:off x="2857500" y="9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37449</xdr:rowOff>
    </xdr:from>
    <xdr:ext cx="534377" cy="259045"/>
    <xdr:sp macro="" textlink="">
      <xdr:nvSpPr>
        <xdr:cNvPr id="138" name="テキスト ボックス 137"/>
        <xdr:cNvSpPr txBox="1"/>
      </xdr:nvSpPr>
      <xdr:spPr>
        <a:xfrm>
          <a:off x="2641111" y="981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156575</xdr:rowOff>
    </xdr:from>
    <xdr:to>
      <xdr:col>10</xdr:col>
      <xdr:colOff>165100</xdr:colOff>
      <xdr:row>57</xdr:row>
      <xdr:rowOff>86725</xdr:rowOff>
    </xdr:to>
    <xdr:sp macro="" textlink="">
      <xdr:nvSpPr>
        <xdr:cNvPr id="139" name="楕円 138"/>
        <xdr:cNvSpPr/>
      </xdr:nvSpPr>
      <xdr:spPr>
        <a:xfrm>
          <a:off x="1968500" y="975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77852</xdr:rowOff>
    </xdr:from>
    <xdr:ext cx="534377" cy="259045"/>
    <xdr:sp macro="" textlink="">
      <xdr:nvSpPr>
        <xdr:cNvPr id="140" name="テキスト ボックス 139"/>
        <xdr:cNvSpPr txBox="1"/>
      </xdr:nvSpPr>
      <xdr:spPr>
        <a:xfrm>
          <a:off x="1752111" y="985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170149</xdr:rowOff>
    </xdr:from>
    <xdr:to>
      <xdr:col>6</xdr:col>
      <xdr:colOff>38100</xdr:colOff>
      <xdr:row>57</xdr:row>
      <xdr:rowOff>100299</xdr:rowOff>
    </xdr:to>
    <xdr:sp macro="" textlink="">
      <xdr:nvSpPr>
        <xdr:cNvPr id="141" name="楕円 140"/>
        <xdr:cNvSpPr/>
      </xdr:nvSpPr>
      <xdr:spPr>
        <a:xfrm>
          <a:off x="1079500" y="977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91426</xdr:rowOff>
    </xdr:from>
    <xdr:ext cx="534377" cy="259045"/>
    <xdr:sp macro="" textlink="">
      <xdr:nvSpPr>
        <xdr:cNvPr id="142" name="テキスト ボックス 141"/>
        <xdr:cNvSpPr txBox="1"/>
      </xdr:nvSpPr>
      <xdr:spPr>
        <a:xfrm>
          <a:off x="863111" y="98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59992</xdr:rowOff>
    </xdr:from>
    <xdr:to>
      <xdr:col>24</xdr:col>
      <xdr:colOff>63500</xdr:colOff>
      <xdr:row>78</xdr:row>
      <xdr:rowOff>79981</xdr:rowOff>
    </xdr:to>
    <xdr:cxnSp macro="">
      <xdr:nvCxnSpPr>
        <xdr:cNvPr id="170" name="直線コネクタ 169"/>
        <xdr:cNvCxnSpPr/>
      </xdr:nvCxnSpPr>
      <xdr:spPr>
        <a:xfrm flipV="1">
          <a:off x="3797300" y="13261642"/>
          <a:ext cx="838200" cy="1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79981</xdr:rowOff>
    </xdr:from>
    <xdr:to>
      <xdr:col>19</xdr:col>
      <xdr:colOff>177800</xdr:colOff>
      <xdr:row>78</xdr:row>
      <xdr:rowOff>123597</xdr:rowOff>
    </xdr:to>
    <xdr:cxnSp macro="">
      <xdr:nvCxnSpPr>
        <xdr:cNvPr id="173" name="直線コネクタ 172"/>
        <xdr:cNvCxnSpPr/>
      </xdr:nvCxnSpPr>
      <xdr:spPr>
        <a:xfrm flipV="1">
          <a:off x="2908300" y="13453081"/>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112547</xdr:rowOff>
    </xdr:from>
    <xdr:to>
      <xdr:col>20</xdr:col>
      <xdr:colOff>38100</xdr:colOff>
      <xdr:row>76</xdr:row>
      <xdr:rowOff>42697</xdr:rowOff>
    </xdr:to>
    <xdr:sp macro="" textlink="">
      <xdr:nvSpPr>
        <xdr:cNvPr id="174" name="フローチャート: 判断 173"/>
        <xdr:cNvSpPr/>
      </xdr:nvSpPr>
      <xdr:spPr>
        <a:xfrm>
          <a:off x="3746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59224</xdr:rowOff>
    </xdr:from>
    <xdr:ext cx="599010" cy="259045"/>
    <xdr:sp macro="" textlink="">
      <xdr:nvSpPr>
        <xdr:cNvPr id="175" name="テキスト ボックス 174"/>
        <xdr:cNvSpPr txBox="1"/>
      </xdr:nvSpPr>
      <xdr:spPr>
        <a:xfrm>
          <a:off x="3497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123597</xdr:rowOff>
    </xdr:from>
    <xdr:to>
      <xdr:col>15</xdr:col>
      <xdr:colOff>50800</xdr:colOff>
      <xdr:row>78</xdr:row>
      <xdr:rowOff>166922</xdr:rowOff>
    </xdr:to>
    <xdr:cxnSp macro="">
      <xdr:nvCxnSpPr>
        <xdr:cNvPr id="176" name="直線コネクタ 175"/>
        <xdr:cNvCxnSpPr/>
      </xdr:nvCxnSpPr>
      <xdr:spPr>
        <a:xfrm flipV="1">
          <a:off x="2019300" y="13496697"/>
          <a:ext cx="889000" cy="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151656</xdr:rowOff>
    </xdr:from>
    <xdr:to>
      <xdr:col>15</xdr:col>
      <xdr:colOff>101600</xdr:colOff>
      <xdr:row>76</xdr:row>
      <xdr:rowOff>81806</xdr:rowOff>
    </xdr:to>
    <xdr:sp macro="" textlink="">
      <xdr:nvSpPr>
        <xdr:cNvPr id="177" name="フローチャート: 判断 176"/>
        <xdr:cNvSpPr/>
      </xdr:nvSpPr>
      <xdr:spPr>
        <a:xfrm>
          <a:off x="2857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98332</xdr:rowOff>
    </xdr:from>
    <xdr:ext cx="599010" cy="259045"/>
    <xdr:sp macro="" textlink="">
      <xdr:nvSpPr>
        <xdr:cNvPr id="178" name="テキスト ボックス 177"/>
        <xdr:cNvSpPr txBox="1"/>
      </xdr:nvSpPr>
      <xdr:spPr>
        <a:xfrm>
          <a:off x="2608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166922</xdr:rowOff>
    </xdr:from>
    <xdr:to>
      <xdr:col>10</xdr:col>
      <xdr:colOff>114300</xdr:colOff>
      <xdr:row>79</xdr:row>
      <xdr:rowOff>11483</xdr:rowOff>
    </xdr:to>
    <xdr:cxnSp macro="">
      <xdr:nvCxnSpPr>
        <xdr:cNvPr id="179" name="直線コネクタ 178"/>
        <xdr:cNvCxnSpPr/>
      </xdr:nvCxnSpPr>
      <xdr:spPr>
        <a:xfrm flipV="1">
          <a:off x="1130300" y="13540022"/>
          <a:ext cx="889000" cy="1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30899</xdr:rowOff>
    </xdr:from>
    <xdr:to>
      <xdr:col>10</xdr:col>
      <xdr:colOff>165100</xdr:colOff>
      <xdr:row>76</xdr:row>
      <xdr:rowOff>132499</xdr:rowOff>
    </xdr:to>
    <xdr:sp macro="" textlink="">
      <xdr:nvSpPr>
        <xdr:cNvPr id="180" name="フローチャート: 判断 179"/>
        <xdr:cNvSpPr/>
      </xdr:nvSpPr>
      <xdr:spPr>
        <a:xfrm>
          <a:off x="1968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149027</xdr:rowOff>
    </xdr:from>
    <xdr:ext cx="599010" cy="259045"/>
    <xdr:sp macro="" textlink="">
      <xdr:nvSpPr>
        <xdr:cNvPr id="181" name="テキスト ボックス 180"/>
        <xdr:cNvSpPr txBox="1"/>
      </xdr:nvSpPr>
      <xdr:spPr>
        <a:xfrm>
          <a:off x="1719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48456</xdr:rowOff>
    </xdr:from>
    <xdr:to>
      <xdr:col>6</xdr:col>
      <xdr:colOff>38100</xdr:colOff>
      <xdr:row>76</xdr:row>
      <xdr:rowOff>150056</xdr:rowOff>
    </xdr:to>
    <xdr:sp macro="" textlink="">
      <xdr:nvSpPr>
        <xdr:cNvPr id="182" name="フローチャート: 判断 181"/>
        <xdr:cNvSpPr/>
      </xdr:nvSpPr>
      <xdr:spPr>
        <a:xfrm>
          <a:off x="1079500" y="1307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166583</xdr:rowOff>
    </xdr:from>
    <xdr:ext cx="599010" cy="259045"/>
    <xdr:sp macro="" textlink="">
      <xdr:nvSpPr>
        <xdr:cNvPr id="183" name="テキスト ボックス 182"/>
        <xdr:cNvSpPr txBox="1"/>
      </xdr:nvSpPr>
      <xdr:spPr>
        <a:xfrm>
          <a:off x="830795" y="1285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9192</xdr:rowOff>
    </xdr:from>
    <xdr:to>
      <xdr:col>24</xdr:col>
      <xdr:colOff>114300</xdr:colOff>
      <xdr:row>77</xdr:row>
      <xdr:rowOff>110792</xdr:rowOff>
    </xdr:to>
    <xdr:sp macro="" textlink="">
      <xdr:nvSpPr>
        <xdr:cNvPr id="189" name="楕円 188"/>
        <xdr:cNvSpPr/>
      </xdr:nvSpPr>
      <xdr:spPr>
        <a:xfrm>
          <a:off x="4584700" y="132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95569</xdr:rowOff>
    </xdr:from>
    <xdr:ext cx="599010" cy="259045"/>
    <xdr:sp macro="" textlink="">
      <xdr:nvSpPr>
        <xdr:cNvPr id="190" name="民生費該当値テキスト"/>
        <xdr:cNvSpPr txBox="1"/>
      </xdr:nvSpPr>
      <xdr:spPr>
        <a:xfrm>
          <a:off x="4686300" y="1312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29181</xdr:rowOff>
    </xdr:from>
    <xdr:to>
      <xdr:col>20</xdr:col>
      <xdr:colOff>38100</xdr:colOff>
      <xdr:row>78</xdr:row>
      <xdr:rowOff>130781</xdr:rowOff>
    </xdr:to>
    <xdr:sp macro="" textlink="">
      <xdr:nvSpPr>
        <xdr:cNvPr id="191" name="楕円 190"/>
        <xdr:cNvSpPr/>
      </xdr:nvSpPr>
      <xdr:spPr>
        <a:xfrm>
          <a:off x="3746500" y="134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121908</xdr:rowOff>
    </xdr:from>
    <xdr:ext cx="599010" cy="259045"/>
    <xdr:sp macro="" textlink="">
      <xdr:nvSpPr>
        <xdr:cNvPr id="192" name="テキスト ボックス 191"/>
        <xdr:cNvSpPr txBox="1"/>
      </xdr:nvSpPr>
      <xdr:spPr>
        <a:xfrm>
          <a:off x="3497795" y="134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72797</xdr:rowOff>
    </xdr:from>
    <xdr:to>
      <xdr:col>15</xdr:col>
      <xdr:colOff>101600</xdr:colOff>
      <xdr:row>79</xdr:row>
      <xdr:rowOff>2947</xdr:rowOff>
    </xdr:to>
    <xdr:sp macro="" textlink="">
      <xdr:nvSpPr>
        <xdr:cNvPr id="193" name="楕円 192"/>
        <xdr:cNvSpPr/>
      </xdr:nvSpPr>
      <xdr:spPr>
        <a:xfrm>
          <a:off x="2857500" y="13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165524</xdr:rowOff>
    </xdr:from>
    <xdr:ext cx="599010" cy="259045"/>
    <xdr:sp macro="" textlink="">
      <xdr:nvSpPr>
        <xdr:cNvPr id="194" name="テキスト ボックス 193"/>
        <xdr:cNvSpPr txBox="1"/>
      </xdr:nvSpPr>
      <xdr:spPr>
        <a:xfrm>
          <a:off x="2608795" y="1353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116122</xdr:rowOff>
    </xdr:from>
    <xdr:to>
      <xdr:col>10</xdr:col>
      <xdr:colOff>165100</xdr:colOff>
      <xdr:row>79</xdr:row>
      <xdr:rowOff>46272</xdr:rowOff>
    </xdr:to>
    <xdr:sp macro="" textlink="">
      <xdr:nvSpPr>
        <xdr:cNvPr id="195" name="楕円 194"/>
        <xdr:cNvSpPr/>
      </xdr:nvSpPr>
      <xdr:spPr>
        <a:xfrm>
          <a:off x="1968500" y="134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37399</xdr:rowOff>
    </xdr:from>
    <xdr:ext cx="534377" cy="259045"/>
    <xdr:sp macro="" textlink="">
      <xdr:nvSpPr>
        <xdr:cNvPr id="196" name="テキスト ボックス 195"/>
        <xdr:cNvSpPr txBox="1"/>
      </xdr:nvSpPr>
      <xdr:spPr>
        <a:xfrm>
          <a:off x="1752111" y="1358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132133</xdr:rowOff>
    </xdr:from>
    <xdr:to>
      <xdr:col>6</xdr:col>
      <xdr:colOff>38100</xdr:colOff>
      <xdr:row>79</xdr:row>
      <xdr:rowOff>62283</xdr:rowOff>
    </xdr:to>
    <xdr:sp macro="" textlink="">
      <xdr:nvSpPr>
        <xdr:cNvPr id="197" name="楕円 196"/>
        <xdr:cNvSpPr/>
      </xdr:nvSpPr>
      <xdr:spPr>
        <a:xfrm>
          <a:off x="1079500" y="135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53410</xdr:rowOff>
    </xdr:from>
    <xdr:ext cx="534377" cy="259045"/>
    <xdr:sp macro="" textlink="">
      <xdr:nvSpPr>
        <xdr:cNvPr id="198" name="テキスト ボックス 197"/>
        <xdr:cNvSpPr txBox="1"/>
      </xdr:nvSpPr>
      <xdr:spPr>
        <a:xfrm>
          <a:off x="863111" y="135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159855</xdr:rowOff>
    </xdr:from>
    <xdr:to>
      <xdr:col>24</xdr:col>
      <xdr:colOff>63500</xdr:colOff>
      <xdr:row>98</xdr:row>
      <xdr:rowOff>33634</xdr:rowOff>
    </xdr:to>
    <xdr:cxnSp macro="">
      <xdr:nvCxnSpPr>
        <xdr:cNvPr id="227" name="直線コネクタ 226"/>
        <xdr:cNvCxnSpPr/>
      </xdr:nvCxnSpPr>
      <xdr:spPr>
        <a:xfrm flipV="1">
          <a:off x="3797300" y="16790505"/>
          <a:ext cx="838200" cy="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28" name="衛生費平均値テキスト"/>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33634</xdr:rowOff>
    </xdr:from>
    <xdr:to>
      <xdr:col>19</xdr:col>
      <xdr:colOff>177800</xdr:colOff>
      <xdr:row>98</xdr:row>
      <xdr:rowOff>52279</xdr:rowOff>
    </xdr:to>
    <xdr:cxnSp macro="">
      <xdr:nvCxnSpPr>
        <xdr:cNvPr id="230" name="直線コネクタ 229"/>
        <xdr:cNvCxnSpPr/>
      </xdr:nvCxnSpPr>
      <xdr:spPr>
        <a:xfrm flipV="1">
          <a:off x="2908300" y="16835734"/>
          <a:ext cx="889000" cy="1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1" name="フローチャート: 判断 230"/>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2" name="テキスト ボックス 231"/>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44941</xdr:rowOff>
    </xdr:from>
    <xdr:to>
      <xdr:col>15</xdr:col>
      <xdr:colOff>50800</xdr:colOff>
      <xdr:row>98</xdr:row>
      <xdr:rowOff>52279</xdr:rowOff>
    </xdr:to>
    <xdr:cxnSp macro="">
      <xdr:nvCxnSpPr>
        <xdr:cNvPr id="233" name="直線コネクタ 232"/>
        <xdr:cNvCxnSpPr/>
      </xdr:nvCxnSpPr>
      <xdr:spPr>
        <a:xfrm>
          <a:off x="2019300" y="16847041"/>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4" name="フローチャート: 判断 233"/>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5" name="テキスト ボックス 234"/>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44941</xdr:rowOff>
    </xdr:from>
    <xdr:to>
      <xdr:col>10</xdr:col>
      <xdr:colOff>114300</xdr:colOff>
      <xdr:row>98</xdr:row>
      <xdr:rowOff>51826</xdr:rowOff>
    </xdr:to>
    <xdr:cxnSp macro="">
      <xdr:nvCxnSpPr>
        <xdr:cNvPr id="236" name="直線コネクタ 235"/>
        <xdr:cNvCxnSpPr/>
      </xdr:nvCxnSpPr>
      <xdr:spPr>
        <a:xfrm flipV="1">
          <a:off x="1130300" y="16847041"/>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37" name="フローチャート: 判断 236"/>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38" name="テキスト ボックス 237"/>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39" name="フローチャート: 判断 238"/>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0" name="テキスト ボックス 239"/>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109055</xdr:rowOff>
    </xdr:from>
    <xdr:to>
      <xdr:col>24</xdr:col>
      <xdr:colOff>114300</xdr:colOff>
      <xdr:row>98</xdr:row>
      <xdr:rowOff>39205</xdr:rowOff>
    </xdr:to>
    <xdr:sp macro="" textlink="">
      <xdr:nvSpPr>
        <xdr:cNvPr id="246" name="楕円 245"/>
        <xdr:cNvSpPr/>
      </xdr:nvSpPr>
      <xdr:spPr>
        <a:xfrm>
          <a:off x="4584700" y="167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68432</xdr:rowOff>
    </xdr:from>
    <xdr:ext cx="534377" cy="259045"/>
    <xdr:sp macro="" textlink="">
      <xdr:nvSpPr>
        <xdr:cNvPr id="247" name="衛生費該当値テキスト"/>
        <xdr:cNvSpPr txBox="1"/>
      </xdr:nvSpPr>
      <xdr:spPr>
        <a:xfrm>
          <a:off x="4686300" y="165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154284</xdr:rowOff>
    </xdr:from>
    <xdr:to>
      <xdr:col>20</xdr:col>
      <xdr:colOff>38100</xdr:colOff>
      <xdr:row>98</xdr:row>
      <xdr:rowOff>84434</xdr:rowOff>
    </xdr:to>
    <xdr:sp macro="" textlink="">
      <xdr:nvSpPr>
        <xdr:cNvPr id="248" name="楕円 247"/>
        <xdr:cNvSpPr/>
      </xdr:nvSpPr>
      <xdr:spPr>
        <a:xfrm>
          <a:off x="3746500" y="167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75561</xdr:rowOff>
    </xdr:from>
    <xdr:ext cx="534377" cy="259045"/>
    <xdr:sp macro="" textlink="">
      <xdr:nvSpPr>
        <xdr:cNvPr id="249" name="テキスト ボックス 248"/>
        <xdr:cNvSpPr txBox="1"/>
      </xdr:nvSpPr>
      <xdr:spPr>
        <a:xfrm>
          <a:off x="3530111" y="168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1479</xdr:rowOff>
    </xdr:from>
    <xdr:to>
      <xdr:col>15</xdr:col>
      <xdr:colOff>101600</xdr:colOff>
      <xdr:row>98</xdr:row>
      <xdr:rowOff>103079</xdr:rowOff>
    </xdr:to>
    <xdr:sp macro="" textlink="">
      <xdr:nvSpPr>
        <xdr:cNvPr id="250" name="楕円 249"/>
        <xdr:cNvSpPr/>
      </xdr:nvSpPr>
      <xdr:spPr>
        <a:xfrm>
          <a:off x="2857500" y="168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94206</xdr:rowOff>
    </xdr:from>
    <xdr:ext cx="534377" cy="259045"/>
    <xdr:sp macro="" textlink="">
      <xdr:nvSpPr>
        <xdr:cNvPr id="251" name="テキスト ボックス 250"/>
        <xdr:cNvSpPr txBox="1"/>
      </xdr:nvSpPr>
      <xdr:spPr>
        <a:xfrm>
          <a:off x="2641111" y="168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165591</xdr:rowOff>
    </xdr:from>
    <xdr:to>
      <xdr:col>10</xdr:col>
      <xdr:colOff>165100</xdr:colOff>
      <xdr:row>98</xdr:row>
      <xdr:rowOff>95741</xdr:rowOff>
    </xdr:to>
    <xdr:sp macro="" textlink="">
      <xdr:nvSpPr>
        <xdr:cNvPr id="252" name="楕円 251"/>
        <xdr:cNvSpPr/>
      </xdr:nvSpPr>
      <xdr:spPr>
        <a:xfrm>
          <a:off x="1968500" y="167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86868</xdr:rowOff>
    </xdr:from>
    <xdr:ext cx="534377" cy="259045"/>
    <xdr:sp macro="" textlink="">
      <xdr:nvSpPr>
        <xdr:cNvPr id="253" name="テキスト ボックス 252"/>
        <xdr:cNvSpPr txBox="1"/>
      </xdr:nvSpPr>
      <xdr:spPr>
        <a:xfrm>
          <a:off x="1752111" y="168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1026</xdr:rowOff>
    </xdr:from>
    <xdr:to>
      <xdr:col>6</xdr:col>
      <xdr:colOff>38100</xdr:colOff>
      <xdr:row>98</xdr:row>
      <xdr:rowOff>102626</xdr:rowOff>
    </xdr:to>
    <xdr:sp macro="" textlink="">
      <xdr:nvSpPr>
        <xdr:cNvPr id="254" name="楕円 253"/>
        <xdr:cNvSpPr/>
      </xdr:nvSpPr>
      <xdr:spPr>
        <a:xfrm>
          <a:off x="1079500" y="168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93753</xdr:rowOff>
    </xdr:from>
    <xdr:ext cx="534377" cy="259045"/>
    <xdr:sp macro="" textlink="">
      <xdr:nvSpPr>
        <xdr:cNvPr id="255" name="テキスト ボックス 254"/>
        <xdr:cNvSpPr txBox="1"/>
      </xdr:nvSpPr>
      <xdr:spPr>
        <a:xfrm>
          <a:off x="863111" y="168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62662</xdr:rowOff>
    </xdr:from>
    <xdr:to>
      <xdr:col>55</xdr:col>
      <xdr:colOff>0</xdr:colOff>
      <xdr:row>38</xdr:row>
      <xdr:rowOff>66319</xdr:rowOff>
    </xdr:to>
    <xdr:cxnSp macro="">
      <xdr:nvCxnSpPr>
        <xdr:cNvPr id="282" name="直線コネクタ 281"/>
        <xdr:cNvCxnSpPr/>
      </xdr:nvCxnSpPr>
      <xdr:spPr>
        <a:xfrm flipV="1">
          <a:off x="9639300" y="657776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3"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66319</xdr:rowOff>
    </xdr:from>
    <xdr:to>
      <xdr:col>50</xdr:col>
      <xdr:colOff>114300</xdr:colOff>
      <xdr:row>38</xdr:row>
      <xdr:rowOff>67005</xdr:rowOff>
    </xdr:to>
    <xdr:cxnSp macro="">
      <xdr:nvCxnSpPr>
        <xdr:cNvPr id="285" name="直線コネクタ 284"/>
        <xdr:cNvCxnSpPr/>
      </xdr:nvCxnSpPr>
      <xdr:spPr>
        <a:xfrm flipV="1">
          <a:off x="8750300" y="658141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6" name="フローチャート: 判断 285"/>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87" name="テキスト ボックス 286"/>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67005</xdr:rowOff>
    </xdr:from>
    <xdr:to>
      <xdr:col>45</xdr:col>
      <xdr:colOff>177800</xdr:colOff>
      <xdr:row>38</xdr:row>
      <xdr:rowOff>92837</xdr:rowOff>
    </xdr:to>
    <xdr:cxnSp macro="">
      <xdr:nvCxnSpPr>
        <xdr:cNvPr id="288" name="直線コネクタ 287"/>
        <xdr:cNvCxnSpPr/>
      </xdr:nvCxnSpPr>
      <xdr:spPr>
        <a:xfrm flipV="1">
          <a:off x="7861300" y="658210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89" name="フローチャート: 判断 288"/>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0" name="テキスト ボックス 289"/>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92837</xdr:rowOff>
    </xdr:from>
    <xdr:to>
      <xdr:col>41</xdr:col>
      <xdr:colOff>50800</xdr:colOff>
      <xdr:row>38</xdr:row>
      <xdr:rowOff>93294</xdr:rowOff>
    </xdr:to>
    <xdr:cxnSp macro="">
      <xdr:nvCxnSpPr>
        <xdr:cNvPr id="291" name="直線コネクタ 290"/>
        <xdr:cNvCxnSpPr/>
      </xdr:nvCxnSpPr>
      <xdr:spPr>
        <a:xfrm flipV="1">
          <a:off x="6972300" y="660793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2" name="フローチャート: 判断 291"/>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3" name="テキスト ボックス 292"/>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4" name="フローチャート: 判断 293"/>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5" name="テキスト ボックス 294"/>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11862</xdr:rowOff>
    </xdr:from>
    <xdr:to>
      <xdr:col>55</xdr:col>
      <xdr:colOff>50800</xdr:colOff>
      <xdr:row>38</xdr:row>
      <xdr:rowOff>113462</xdr:rowOff>
    </xdr:to>
    <xdr:sp macro="" textlink="">
      <xdr:nvSpPr>
        <xdr:cNvPr id="301" name="楕円 300"/>
        <xdr:cNvSpPr/>
      </xdr:nvSpPr>
      <xdr:spPr>
        <a:xfrm>
          <a:off x="104267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109161</xdr:rowOff>
    </xdr:from>
    <xdr:ext cx="378565" cy="259045"/>
    <xdr:sp macro="" textlink="">
      <xdr:nvSpPr>
        <xdr:cNvPr id="302" name="労働費該当値テキスト"/>
        <xdr:cNvSpPr txBox="1"/>
      </xdr:nvSpPr>
      <xdr:spPr>
        <a:xfrm>
          <a:off x="10528300" y="645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15519</xdr:rowOff>
    </xdr:from>
    <xdr:to>
      <xdr:col>50</xdr:col>
      <xdr:colOff>165100</xdr:colOff>
      <xdr:row>38</xdr:row>
      <xdr:rowOff>117119</xdr:rowOff>
    </xdr:to>
    <xdr:sp macro="" textlink="">
      <xdr:nvSpPr>
        <xdr:cNvPr id="303" name="楕円 302"/>
        <xdr:cNvSpPr/>
      </xdr:nvSpPr>
      <xdr:spPr>
        <a:xfrm>
          <a:off x="9588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108246</xdr:rowOff>
    </xdr:from>
    <xdr:ext cx="378565" cy="259045"/>
    <xdr:sp macro="" textlink="">
      <xdr:nvSpPr>
        <xdr:cNvPr id="304" name="テキスト ボックス 303"/>
        <xdr:cNvSpPr txBox="1"/>
      </xdr:nvSpPr>
      <xdr:spPr>
        <a:xfrm>
          <a:off x="9450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xdr:rowOff>
    </xdr:from>
    <xdr:to>
      <xdr:col>46</xdr:col>
      <xdr:colOff>38100</xdr:colOff>
      <xdr:row>38</xdr:row>
      <xdr:rowOff>117805</xdr:rowOff>
    </xdr:to>
    <xdr:sp macro="" textlink="">
      <xdr:nvSpPr>
        <xdr:cNvPr id="305" name="楕円 304"/>
        <xdr:cNvSpPr/>
      </xdr:nvSpPr>
      <xdr:spPr>
        <a:xfrm>
          <a:off x="8699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108932</xdr:rowOff>
    </xdr:from>
    <xdr:ext cx="378565" cy="259045"/>
    <xdr:sp macro="" textlink="">
      <xdr:nvSpPr>
        <xdr:cNvPr id="306" name="テキスト ボックス 305"/>
        <xdr:cNvSpPr txBox="1"/>
      </xdr:nvSpPr>
      <xdr:spPr>
        <a:xfrm>
          <a:off x="8561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42037</xdr:rowOff>
    </xdr:from>
    <xdr:to>
      <xdr:col>41</xdr:col>
      <xdr:colOff>101600</xdr:colOff>
      <xdr:row>38</xdr:row>
      <xdr:rowOff>143637</xdr:rowOff>
    </xdr:to>
    <xdr:sp macro="" textlink="">
      <xdr:nvSpPr>
        <xdr:cNvPr id="307" name="楕円 306"/>
        <xdr:cNvSpPr/>
      </xdr:nvSpPr>
      <xdr:spPr>
        <a:xfrm>
          <a:off x="7810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134764</xdr:rowOff>
    </xdr:from>
    <xdr:ext cx="378565" cy="259045"/>
    <xdr:sp macro="" textlink="">
      <xdr:nvSpPr>
        <xdr:cNvPr id="308" name="テキスト ボックス 307"/>
        <xdr:cNvSpPr txBox="1"/>
      </xdr:nvSpPr>
      <xdr:spPr>
        <a:xfrm>
          <a:off x="7672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42494</xdr:rowOff>
    </xdr:from>
    <xdr:to>
      <xdr:col>36</xdr:col>
      <xdr:colOff>165100</xdr:colOff>
      <xdr:row>38</xdr:row>
      <xdr:rowOff>144094</xdr:rowOff>
    </xdr:to>
    <xdr:sp macro="" textlink="">
      <xdr:nvSpPr>
        <xdr:cNvPr id="309" name="楕円 308"/>
        <xdr:cNvSpPr/>
      </xdr:nvSpPr>
      <xdr:spPr>
        <a:xfrm>
          <a:off x="6921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135221</xdr:rowOff>
    </xdr:from>
    <xdr:ext cx="378565" cy="259045"/>
    <xdr:sp macro="" textlink="">
      <xdr:nvSpPr>
        <xdr:cNvPr id="310" name="テキスト ボックス 309"/>
        <xdr:cNvSpPr txBox="1"/>
      </xdr:nvSpPr>
      <xdr:spPr>
        <a:xfrm>
          <a:off x="6783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119145</xdr:rowOff>
    </xdr:from>
    <xdr:to>
      <xdr:col>55</xdr:col>
      <xdr:colOff>0</xdr:colOff>
      <xdr:row>58</xdr:row>
      <xdr:rowOff>121698</xdr:rowOff>
    </xdr:to>
    <xdr:cxnSp macro="">
      <xdr:nvCxnSpPr>
        <xdr:cNvPr id="339" name="直線コネクタ 338"/>
        <xdr:cNvCxnSpPr/>
      </xdr:nvCxnSpPr>
      <xdr:spPr>
        <a:xfrm>
          <a:off x="9639300" y="10063245"/>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82588</xdr:rowOff>
    </xdr:from>
    <xdr:to>
      <xdr:col>50</xdr:col>
      <xdr:colOff>114300</xdr:colOff>
      <xdr:row>58</xdr:row>
      <xdr:rowOff>119145</xdr:rowOff>
    </xdr:to>
    <xdr:cxnSp macro="">
      <xdr:nvCxnSpPr>
        <xdr:cNvPr id="342" name="直線コネクタ 341"/>
        <xdr:cNvCxnSpPr/>
      </xdr:nvCxnSpPr>
      <xdr:spPr>
        <a:xfrm>
          <a:off x="8750300" y="10026688"/>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3" name="フローチャート: 判断 342"/>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4" name="テキスト ボックス 343"/>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82588</xdr:rowOff>
    </xdr:from>
    <xdr:to>
      <xdr:col>45</xdr:col>
      <xdr:colOff>177800</xdr:colOff>
      <xdr:row>58</xdr:row>
      <xdr:rowOff>137357</xdr:rowOff>
    </xdr:to>
    <xdr:cxnSp macro="">
      <xdr:nvCxnSpPr>
        <xdr:cNvPr id="345" name="直線コネクタ 344"/>
        <xdr:cNvCxnSpPr/>
      </xdr:nvCxnSpPr>
      <xdr:spPr>
        <a:xfrm flipV="1">
          <a:off x="7861300" y="10026688"/>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46" name="フローチャート: 判断 345"/>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47" name="テキスト ボックス 346"/>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111011</xdr:rowOff>
    </xdr:from>
    <xdr:to>
      <xdr:col>41</xdr:col>
      <xdr:colOff>50800</xdr:colOff>
      <xdr:row>58</xdr:row>
      <xdr:rowOff>137357</xdr:rowOff>
    </xdr:to>
    <xdr:cxnSp macro="">
      <xdr:nvCxnSpPr>
        <xdr:cNvPr id="348" name="直線コネクタ 347"/>
        <xdr:cNvCxnSpPr/>
      </xdr:nvCxnSpPr>
      <xdr:spPr>
        <a:xfrm>
          <a:off x="6972300" y="10055111"/>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49" name="フローチャート: 判断 348"/>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0" name="テキスト ボックス 349"/>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1" name="フローチャート: 判断 350"/>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2" name="テキスト ボックス 351"/>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70898</xdr:rowOff>
    </xdr:from>
    <xdr:to>
      <xdr:col>55</xdr:col>
      <xdr:colOff>50800</xdr:colOff>
      <xdr:row>59</xdr:row>
      <xdr:rowOff>1048</xdr:rowOff>
    </xdr:to>
    <xdr:sp macro="" textlink="">
      <xdr:nvSpPr>
        <xdr:cNvPr id="358" name="楕円 357"/>
        <xdr:cNvSpPr/>
      </xdr:nvSpPr>
      <xdr:spPr>
        <a:xfrm>
          <a:off x="10426700" y="100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157275</xdr:rowOff>
    </xdr:from>
    <xdr:ext cx="469744" cy="259045"/>
    <xdr:sp macro="" textlink="">
      <xdr:nvSpPr>
        <xdr:cNvPr id="359" name="農林水産業費該当値テキスト"/>
        <xdr:cNvSpPr txBox="1"/>
      </xdr:nvSpPr>
      <xdr:spPr>
        <a:xfrm>
          <a:off x="10528300" y="992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68345</xdr:rowOff>
    </xdr:from>
    <xdr:to>
      <xdr:col>50</xdr:col>
      <xdr:colOff>165100</xdr:colOff>
      <xdr:row>58</xdr:row>
      <xdr:rowOff>169945</xdr:rowOff>
    </xdr:to>
    <xdr:sp macro="" textlink="">
      <xdr:nvSpPr>
        <xdr:cNvPr id="360" name="楕円 359"/>
        <xdr:cNvSpPr/>
      </xdr:nvSpPr>
      <xdr:spPr>
        <a:xfrm>
          <a:off x="9588500" y="100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161072</xdr:rowOff>
    </xdr:from>
    <xdr:ext cx="469744" cy="259045"/>
    <xdr:sp macro="" textlink="">
      <xdr:nvSpPr>
        <xdr:cNvPr id="361" name="テキスト ボックス 360"/>
        <xdr:cNvSpPr txBox="1"/>
      </xdr:nvSpPr>
      <xdr:spPr>
        <a:xfrm>
          <a:off x="9404428" y="101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31788</xdr:rowOff>
    </xdr:from>
    <xdr:to>
      <xdr:col>46</xdr:col>
      <xdr:colOff>38100</xdr:colOff>
      <xdr:row>58</xdr:row>
      <xdr:rowOff>133388</xdr:rowOff>
    </xdr:to>
    <xdr:sp macro="" textlink="">
      <xdr:nvSpPr>
        <xdr:cNvPr id="362" name="楕円 361"/>
        <xdr:cNvSpPr/>
      </xdr:nvSpPr>
      <xdr:spPr>
        <a:xfrm>
          <a:off x="8699500" y="99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124515</xdr:rowOff>
    </xdr:from>
    <xdr:ext cx="469744" cy="259045"/>
    <xdr:sp macro="" textlink="">
      <xdr:nvSpPr>
        <xdr:cNvPr id="363" name="テキスト ボックス 362"/>
        <xdr:cNvSpPr txBox="1"/>
      </xdr:nvSpPr>
      <xdr:spPr>
        <a:xfrm>
          <a:off x="8515428" y="100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86557</xdr:rowOff>
    </xdr:from>
    <xdr:to>
      <xdr:col>41</xdr:col>
      <xdr:colOff>101600</xdr:colOff>
      <xdr:row>59</xdr:row>
      <xdr:rowOff>16707</xdr:rowOff>
    </xdr:to>
    <xdr:sp macro="" textlink="">
      <xdr:nvSpPr>
        <xdr:cNvPr id="364" name="楕円 363"/>
        <xdr:cNvSpPr/>
      </xdr:nvSpPr>
      <xdr:spPr>
        <a:xfrm>
          <a:off x="7810500" y="100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7834</xdr:rowOff>
    </xdr:from>
    <xdr:ext cx="469744" cy="259045"/>
    <xdr:sp macro="" textlink="">
      <xdr:nvSpPr>
        <xdr:cNvPr id="365" name="テキスト ボックス 364"/>
        <xdr:cNvSpPr txBox="1"/>
      </xdr:nvSpPr>
      <xdr:spPr>
        <a:xfrm>
          <a:off x="7626428" y="1012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60211</xdr:rowOff>
    </xdr:from>
    <xdr:to>
      <xdr:col>36</xdr:col>
      <xdr:colOff>165100</xdr:colOff>
      <xdr:row>58</xdr:row>
      <xdr:rowOff>161811</xdr:rowOff>
    </xdr:to>
    <xdr:sp macro="" textlink="">
      <xdr:nvSpPr>
        <xdr:cNvPr id="366" name="楕円 365"/>
        <xdr:cNvSpPr/>
      </xdr:nvSpPr>
      <xdr:spPr>
        <a:xfrm>
          <a:off x="6921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152938</xdr:rowOff>
    </xdr:from>
    <xdr:ext cx="469744" cy="259045"/>
    <xdr:sp macro="" textlink="">
      <xdr:nvSpPr>
        <xdr:cNvPr id="367" name="テキスト ボックス 366"/>
        <xdr:cNvSpPr txBox="1"/>
      </xdr:nvSpPr>
      <xdr:spPr>
        <a:xfrm>
          <a:off x="6737428" y="100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123355</xdr:rowOff>
    </xdr:from>
    <xdr:to>
      <xdr:col>55</xdr:col>
      <xdr:colOff>0</xdr:colOff>
      <xdr:row>79</xdr:row>
      <xdr:rowOff>30581</xdr:rowOff>
    </xdr:to>
    <xdr:cxnSp macro="">
      <xdr:nvCxnSpPr>
        <xdr:cNvPr id="396" name="直線コネクタ 395"/>
        <xdr:cNvCxnSpPr/>
      </xdr:nvCxnSpPr>
      <xdr:spPr>
        <a:xfrm>
          <a:off x="9639300" y="13496455"/>
          <a:ext cx="8382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397" name="商工費平均値テキスト"/>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123355</xdr:rowOff>
    </xdr:from>
    <xdr:to>
      <xdr:col>50</xdr:col>
      <xdr:colOff>114300</xdr:colOff>
      <xdr:row>78</xdr:row>
      <xdr:rowOff>157683</xdr:rowOff>
    </xdr:to>
    <xdr:cxnSp macro="">
      <xdr:nvCxnSpPr>
        <xdr:cNvPr id="399" name="直線コネクタ 398"/>
        <xdr:cNvCxnSpPr/>
      </xdr:nvCxnSpPr>
      <xdr:spPr>
        <a:xfrm flipV="1">
          <a:off x="8750300" y="1349645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0" name="フローチャート: 判断 399"/>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1" name="テキスト ボックス 400"/>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157683</xdr:rowOff>
    </xdr:from>
    <xdr:to>
      <xdr:col>45</xdr:col>
      <xdr:colOff>177800</xdr:colOff>
      <xdr:row>79</xdr:row>
      <xdr:rowOff>24961</xdr:rowOff>
    </xdr:to>
    <xdr:cxnSp macro="">
      <xdr:nvCxnSpPr>
        <xdr:cNvPr id="402" name="直線コネクタ 401"/>
        <xdr:cNvCxnSpPr/>
      </xdr:nvCxnSpPr>
      <xdr:spPr>
        <a:xfrm flipV="1">
          <a:off x="7861300" y="13530783"/>
          <a:ext cx="889000" cy="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3" name="フローチャート: 判断 402"/>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4" name="テキスト ボックス 403"/>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20256</xdr:rowOff>
    </xdr:from>
    <xdr:to>
      <xdr:col>41</xdr:col>
      <xdr:colOff>50800</xdr:colOff>
      <xdr:row>79</xdr:row>
      <xdr:rowOff>24961</xdr:rowOff>
    </xdr:to>
    <xdr:cxnSp macro="">
      <xdr:nvCxnSpPr>
        <xdr:cNvPr id="405" name="直線コネクタ 404"/>
        <xdr:cNvCxnSpPr/>
      </xdr:nvCxnSpPr>
      <xdr:spPr>
        <a:xfrm>
          <a:off x="6972300" y="13564806"/>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06" name="フローチャート: 判断 405"/>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07" name="テキスト ボックス 406"/>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08" name="フローチャート: 判断 407"/>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09" name="テキスト ボックス 408"/>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151231</xdr:rowOff>
    </xdr:from>
    <xdr:to>
      <xdr:col>55</xdr:col>
      <xdr:colOff>50800</xdr:colOff>
      <xdr:row>79</xdr:row>
      <xdr:rowOff>81381</xdr:rowOff>
    </xdr:to>
    <xdr:sp macro="" textlink="">
      <xdr:nvSpPr>
        <xdr:cNvPr id="415" name="楕円 414"/>
        <xdr:cNvSpPr/>
      </xdr:nvSpPr>
      <xdr:spPr>
        <a:xfrm>
          <a:off x="104267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66158</xdr:rowOff>
    </xdr:from>
    <xdr:ext cx="378565" cy="259045"/>
    <xdr:sp macro="" textlink="">
      <xdr:nvSpPr>
        <xdr:cNvPr id="416" name="商工費該当値テキスト"/>
        <xdr:cNvSpPr txBox="1"/>
      </xdr:nvSpPr>
      <xdr:spPr>
        <a:xfrm>
          <a:off x="10528300" y="13439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72555</xdr:rowOff>
    </xdr:from>
    <xdr:to>
      <xdr:col>50</xdr:col>
      <xdr:colOff>165100</xdr:colOff>
      <xdr:row>79</xdr:row>
      <xdr:rowOff>2705</xdr:rowOff>
    </xdr:to>
    <xdr:sp macro="" textlink="">
      <xdr:nvSpPr>
        <xdr:cNvPr id="417" name="楕円 416"/>
        <xdr:cNvSpPr/>
      </xdr:nvSpPr>
      <xdr:spPr>
        <a:xfrm>
          <a:off x="9588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165282</xdr:rowOff>
    </xdr:from>
    <xdr:ext cx="469744" cy="259045"/>
    <xdr:sp macro="" textlink="">
      <xdr:nvSpPr>
        <xdr:cNvPr id="418" name="テキスト ボックス 417"/>
        <xdr:cNvSpPr txBox="1"/>
      </xdr:nvSpPr>
      <xdr:spPr>
        <a:xfrm>
          <a:off x="9404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106883</xdr:rowOff>
    </xdr:from>
    <xdr:to>
      <xdr:col>46</xdr:col>
      <xdr:colOff>38100</xdr:colOff>
      <xdr:row>79</xdr:row>
      <xdr:rowOff>37033</xdr:rowOff>
    </xdr:to>
    <xdr:sp macro="" textlink="">
      <xdr:nvSpPr>
        <xdr:cNvPr id="419" name="楕円 418"/>
        <xdr:cNvSpPr/>
      </xdr:nvSpPr>
      <xdr:spPr>
        <a:xfrm>
          <a:off x="8699500" y="134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28160</xdr:rowOff>
    </xdr:from>
    <xdr:ext cx="469744" cy="259045"/>
    <xdr:sp macro="" textlink="">
      <xdr:nvSpPr>
        <xdr:cNvPr id="420" name="テキスト ボックス 419"/>
        <xdr:cNvSpPr txBox="1"/>
      </xdr:nvSpPr>
      <xdr:spPr>
        <a:xfrm>
          <a:off x="8515428" y="135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145611</xdr:rowOff>
    </xdr:from>
    <xdr:to>
      <xdr:col>41</xdr:col>
      <xdr:colOff>101600</xdr:colOff>
      <xdr:row>79</xdr:row>
      <xdr:rowOff>75761</xdr:rowOff>
    </xdr:to>
    <xdr:sp macro="" textlink="">
      <xdr:nvSpPr>
        <xdr:cNvPr id="421" name="楕円 420"/>
        <xdr:cNvSpPr/>
      </xdr:nvSpPr>
      <xdr:spPr>
        <a:xfrm>
          <a:off x="7810500" y="135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66888</xdr:rowOff>
    </xdr:from>
    <xdr:ext cx="469744" cy="259045"/>
    <xdr:sp macro="" textlink="">
      <xdr:nvSpPr>
        <xdr:cNvPr id="422" name="テキスト ボックス 421"/>
        <xdr:cNvSpPr txBox="1"/>
      </xdr:nvSpPr>
      <xdr:spPr>
        <a:xfrm>
          <a:off x="7626428" y="136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140906</xdr:rowOff>
    </xdr:from>
    <xdr:to>
      <xdr:col>36</xdr:col>
      <xdr:colOff>165100</xdr:colOff>
      <xdr:row>79</xdr:row>
      <xdr:rowOff>71056</xdr:rowOff>
    </xdr:to>
    <xdr:sp macro="" textlink="">
      <xdr:nvSpPr>
        <xdr:cNvPr id="423" name="楕円 422"/>
        <xdr:cNvSpPr/>
      </xdr:nvSpPr>
      <xdr:spPr>
        <a:xfrm>
          <a:off x="6921500" y="13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62183</xdr:rowOff>
    </xdr:from>
    <xdr:ext cx="469744" cy="259045"/>
    <xdr:sp macro="" textlink="">
      <xdr:nvSpPr>
        <xdr:cNvPr id="424" name="テキスト ボックス 423"/>
        <xdr:cNvSpPr txBox="1"/>
      </xdr:nvSpPr>
      <xdr:spPr>
        <a:xfrm>
          <a:off x="6737428" y="1360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22749</xdr:rowOff>
    </xdr:from>
    <xdr:to>
      <xdr:col>55</xdr:col>
      <xdr:colOff>0</xdr:colOff>
      <xdr:row>98</xdr:row>
      <xdr:rowOff>38064</xdr:rowOff>
    </xdr:to>
    <xdr:cxnSp macro="">
      <xdr:nvCxnSpPr>
        <xdr:cNvPr id="451" name="直線コネクタ 450"/>
        <xdr:cNvCxnSpPr/>
      </xdr:nvCxnSpPr>
      <xdr:spPr>
        <a:xfrm flipV="1">
          <a:off x="9639300" y="16824849"/>
          <a:ext cx="8382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33049</xdr:rowOff>
    </xdr:from>
    <xdr:to>
      <xdr:col>50</xdr:col>
      <xdr:colOff>114300</xdr:colOff>
      <xdr:row>98</xdr:row>
      <xdr:rowOff>38064</xdr:rowOff>
    </xdr:to>
    <xdr:cxnSp macro="">
      <xdr:nvCxnSpPr>
        <xdr:cNvPr id="454" name="直線コネクタ 453"/>
        <xdr:cNvCxnSpPr/>
      </xdr:nvCxnSpPr>
      <xdr:spPr>
        <a:xfrm>
          <a:off x="8750300" y="16835149"/>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5" name="フローチャート: 判断 454"/>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56" name="テキスト ボックス 455"/>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33049</xdr:rowOff>
    </xdr:from>
    <xdr:to>
      <xdr:col>45</xdr:col>
      <xdr:colOff>177800</xdr:colOff>
      <xdr:row>98</xdr:row>
      <xdr:rowOff>41233</xdr:rowOff>
    </xdr:to>
    <xdr:cxnSp macro="">
      <xdr:nvCxnSpPr>
        <xdr:cNvPr id="457" name="直線コネクタ 456"/>
        <xdr:cNvCxnSpPr/>
      </xdr:nvCxnSpPr>
      <xdr:spPr>
        <a:xfrm flipV="1">
          <a:off x="7861300" y="16835149"/>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58" name="フローチャート: 判断 457"/>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59" name="テキスト ボックス 458"/>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39646</xdr:rowOff>
    </xdr:from>
    <xdr:to>
      <xdr:col>41</xdr:col>
      <xdr:colOff>50800</xdr:colOff>
      <xdr:row>98</xdr:row>
      <xdr:rowOff>41233</xdr:rowOff>
    </xdr:to>
    <xdr:cxnSp macro="">
      <xdr:nvCxnSpPr>
        <xdr:cNvPr id="460" name="直線コネクタ 459"/>
        <xdr:cNvCxnSpPr/>
      </xdr:nvCxnSpPr>
      <xdr:spPr>
        <a:xfrm>
          <a:off x="6972300" y="16841746"/>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1" name="フローチャート: 判断 460"/>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2" name="テキスト ボックス 461"/>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3" name="フローチャート: 判断 462"/>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4" name="テキスト ボックス 463"/>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143399</xdr:rowOff>
    </xdr:from>
    <xdr:to>
      <xdr:col>55</xdr:col>
      <xdr:colOff>50800</xdr:colOff>
      <xdr:row>98</xdr:row>
      <xdr:rowOff>73549</xdr:rowOff>
    </xdr:to>
    <xdr:sp macro="" textlink="">
      <xdr:nvSpPr>
        <xdr:cNvPr id="470" name="楕円 469"/>
        <xdr:cNvSpPr/>
      </xdr:nvSpPr>
      <xdr:spPr>
        <a:xfrm>
          <a:off x="10426700" y="167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58326</xdr:rowOff>
    </xdr:from>
    <xdr:ext cx="534377" cy="259045"/>
    <xdr:sp macro="" textlink="">
      <xdr:nvSpPr>
        <xdr:cNvPr id="471" name="土木費該当値テキスト"/>
        <xdr:cNvSpPr txBox="1"/>
      </xdr:nvSpPr>
      <xdr:spPr>
        <a:xfrm>
          <a:off x="10528300" y="166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158714</xdr:rowOff>
    </xdr:from>
    <xdr:to>
      <xdr:col>50</xdr:col>
      <xdr:colOff>165100</xdr:colOff>
      <xdr:row>98</xdr:row>
      <xdr:rowOff>88864</xdr:rowOff>
    </xdr:to>
    <xdr:sp macro="" textlink="">
      <xdr:nvSpPr>
        <xdr:cNvPr id="472" name="楕円 471"/>
        <xdr:cNvSpPr/>
      </xdr:nvSpPr>
      <xdr:spPr>
        <a:xfrm>
          <a:off x="9588500" y="167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79991</xdr:rowOff>
    </xdr:from>
    <xdr:ext cx="534377" cy="259045"/>
    <xdr:sp macro="" textlink="">
      <xdr:nvSpPr>
        <xdr:cNvPr id="473" name="テキスト ボックス 472"/>
        <xdr:cNvSpPr txBox="1"/>
      </xdr:nvSpPr>
      <xdr:spPr>
        <a:xfrm>
          <a:off x="9372111" y="168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153699</xdr:rowOff>
    </xdr:from>
    <xdr:to>
      <xdr:col>46</xdr:col>
      <xdr:colOff>38100</xdr:colOff>
      <xdr:row>98</xdr:row>
      <xdr:rowOff>83849</xdr:rowOff>
    </xdr:to>
    <xdr:sp macro="" textlink="">
      <xdr:nvSpPr>
        <xdr:cNvPr id="474" name="楕円 473"/>
        <xdr:cNvSpPr/>
      </xdr:nvSpPr>
      <xdr:spPr>
        <a:xfrm>
          <a:off x="8699500" y="167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74976</xdr:rowOff>
    </xdr:from>
    <xdr:ext cx="534377" cy="259045"/>
    <xdr:sp macro="" textlink="">
      <xdr:nvSpPr>
        <xdr:cNvPr id="475" name="テキスト ボックス 474"/>
        <xdr:cNvSpPr txBox="1"/>
      </xdr:nvSpPr>
      <xdr:spPr>
        <a:xfrm>
          <a:off x="8483111" y="16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161883</xdr:rowOff>
    </xdr:from>
    <xdr:to>
      <xdr:col>41</xdr:col>
      <xdr:colOff>101600</xdr:colOff>
      <xdr:row>98</xdr:row>
      <xdr:rowOff>92033</xdr:rowOff>
    </xdr:to>
    <xdr:sp macro="" textlink="">
      <xdr:nvSpPr>
        <xdr:cNvPr id="476" name="楕円 475"/>
        <xdr:cNvSpPr/>
      </xdr:nvSpPr>
      <xdr:spPr>
        <a:xfrm>
          <a:off x="7810500" y="167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83160</xdr:rowOff>
    </xdr:from>
    <xdr:ext cx="534377" cy="259045"/>
    <xdr:sp macro="" textlink="">
      <xdr:nvSpPr>
        <xdr:cNvPr id="477" name="テキスト ボックス 476"/>
        <xdr:cNvSpPr txBox="1"/>
      </xdr:nvSpPr>
      <xdr:spPr>
        <a:xfrm>
          <a:off x="7594111" y="168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160296</xdr:rowOff>
    </xdr:from>
    <xdr:to>
      <xdr:col>36</xdr:col>
      <xdr:colOff>165100</xdr:colOff>
      <xdr:row>98</xdr:row>
      <xdr:rowOff>90446</xdr:rowOff>
    </xdr:to>
    <xdr:sp macro="" textlink="">
      <xdr:nvSpPr>
        <xdr:cNvPr id="478" name="楕円 477"/>
        <xdr:cNvSpPr/>
      </xdr:nvSpPr>
      <xdr:spPr>
        <a:xfrm>
          <a:off x="6921500" y="167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81573</xdr:rowOff>
    </xdr:from>
    <xdr:ext cx="534377" cy="259045"/>
    <xdr:sp macro="" textlink="">
      <xdr:nvSpPr>
        <xdr:cNvPr id="479" name="テキスト ボックス 478"/>
        <xdr:cNvSpPr txBox="1"/>
      </xdr:nvSpPr>
      <xdr:spPr>
        <a:xfrm>
          <a:off x="6705111" y="1688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14141</xdr:rowOff>
    </xdr:from>
    <xdr:to>
      <xdr:col>85</xdr:col>
      <xdr:colOff>127000</xdr:colOff>
      <xdr:row>37</xdr:row>
      <xdr:rowOff>23152</xdr:rowOff>
    </xdr:to>
    <xdr:cxnSp macro="">
      <xdr:nvCxnSpPr>
        <xdr:cNvPr id="508" name="直線コネクタ 507"/>
        <xdr:cNvCxnSpPr/>
      </xdr:nvCxnSpPr>
      <xdr:spPr>
        <a:xfrm>
          <a:off x="15481300" y="6357791"/>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09" name="消防費平均値テキスト"/>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143605</xdr:rowOff>
    </xdr:from>
    <xdr:to>
      <xdr:col>81</xdr:col>
      <xdr:colOff>50800</xdr:colOff>
      <xdr:row>37</xdr:row>
      <xdr:rowOff>14141</xdr:rowOff>
    </xdr:to>
    <xdr:cxnSp macro="">
      <xdr:nvCxnSpPr>
        <xdr:cNvPr id="511" name="直線コネクタ 510"/>
        <xdr:cNvCxnSpPr/>
      </xdr:nvCxnSpPr>
      <xdr:spPr>
        <a:xfrm>
          <a:off x="14592300" y="6315805"/>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2" name="フローチャート: 判断 511"/>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3" name="テキスト ボックス 512"/>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143605</xdr:rowOff>
    </xdr:from>
    <xdr:to>
      <xdr:col>76</xdr:col>
      <xdr:colOff>114300</xdr:colOff>
      <xdr:row>37</xdr:row>
      <xdr:rowOff>26772</xdr:rowOff>
    </xdr:to>
    <xdr:cxnSp macro="">
      <xdr:nvCxnSpPr>
        <xdr:cNvPr id="514" name="直線コネクタ 513"/>
        <xdr:cNvCxnSpPr/>
      </xdr:nvCxnSpPr>
      <xdr:spPr>
        <a:xfrm flipV="1">
          <a:off x="13703300" y="6315805"/>
          <a:ext cx="889000" cy="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5" name="フローチャート: 判断 514"/>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16" name="テキスト ボックス 515"/>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112801</xdr:rowOff>
    </xdr:from>
    <xdr:to>
      <xdr:col>71</xdr:col>
      <xdr:colOff>177800</xdr:colOff>
      <xdr:row>37</xdr:row>
      <xdr:rowOff>26772</xdr:rowOff>
    </xdr:to>
    <xdr:cxnSp macro="">
      <xdr:nvCxnSpPr>
        <xdr:cNvPr id="517" name="直線コネクタ 516"/>
        <xdr:cNvCxnSpPr/>
      </xdr:nvCxnSpPr>
      <xdr:spPr>
        <a:xfrm>
          <a:off x="12814300" y="6113551"/>
          <a:ext cx="889000" cy="2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18" name="フローチャート: 判断 517"/>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19" name="テキスト ボックス 518"/>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0" name="フローチャート: 判断 519"/>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1" name="テキスト ボックス 520"/>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143802</xdr:rowOff>
    </xdr:from>
    <xdr:to>
      <xdr:col>85</xdr:col>
      <xdr:colOff>177800</xdr:colOff>
      <xdr:row>37</xdr:row>
      <xdr:rowOff>73952</xdr:rowOff>
    </xdr:to>
    <xdr:sp macro="" textlink="">
      <xdr:nvSpPr>
        <xdr:cNvPr id="527" name="楕円 526"/>
        <xdr:cNvSpPr/>
      </xdr:nvSpPr>
      <xdr:spPr>
        <a:xfrm>
          <a:off x="16268700" y="63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122229</xdr:rowOff>
    </xdr:from>
    <xdr:ext cx="534377" cy="259045"/>
    <xdr:sp macro="" textlink="">
      <xdr:nvSpPr>
        <xdr:cNvPr id="528" name="消防費該当値テキスト"/>
        <xdr:cNvSpPr txBox="1"/>
      </xdr:nvSpPr>
      <xdr:spPr>
        <a:xfrm>
          <a:off x="16370300" y="62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134791</xdr:rowOff>
    </xdr:from>
    <xdr:to>
      <xdr:col>81</xdr:col>
      <xdr:colOff>101600</xdr:colOff>
      <xdr:row>37</xdr:row>
      <xdr:rowOff>64941</xdr:rowOff>
    </xdr:to>
    <xdr:sp macro="" textlink="">
      <xdr:nvSpPr>
        <xdr:cNvPr id="529" name="楕円 528"/>
        <xdr:cNvSpPr/>
      </xdr:nvSpPr>
      <xdr:spPr>
        <a:xfrm>
          <a:off x="15430500" y="63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56068</xdr:rowOff>
    </xdr:from>
    <xdr:ext cx="534377" cy="259045"/>
    <xdr:sp macro="" textlink="">
      <xdr:nvSpPr>
        <xdr:cNvPr id="530" name="テキスト ボックス 529"/>
        <xdr:cNvSpPr txBox="1"/>
      </xdr:nvSpPr>
      <xdr:spPr>
        <a:xfrm>
          <a:off x="15214111" y="63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92805</xdr:rowOff>
    </xdr:from>
    <xdr:to>
      <xdr:col>76</xdr:col>
      <xdr:colOff>165100</xdr:colOff>
      <xdr:row>37</xdr:row>
      <xdr:rowOff>22955</xdr:rowOff>
    </xdr:to>
    <xdr:sp macro="" textlink="">
      <xdr:nvSpPr>
        <xdr:cNvPr id="531" name="楕円 530"/>
        <xdr:cNvSpPr/>
      </xdr:nvSpPr>
      <xdr:spPr>
        <a:xfrm>
          <a:off x="14541500" y="62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14082</xdr:rowOff>
    </xdr:from>
    <xdr:ext cx="534377" cy="259045"/>
    <xdr:sp macro="" textlink="">
      <xdr:nvSpPr>
        <xdr:cNvPr id="532" name="テキスト ボックス 531"/>
        <xdr:cNvSpPr txBox="1"/>
      </xdr:nvSpPr>
      <xdr:spPr>
        <a:xfrm>
          <a:off x="14325111" y="63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147422</xdr:rowOff>
    </xdr:from>
    <xdr:to>
      <xdr:col>72</xdr:col>
      <xdr:colOff>38100</xdr:colOff>
      <xdr:row>37</xdr:row>
      <xdr:rowOff>77572</xdr:rowOff>
    </xdr:to>
    <xdr:sp macro="" textlink="">
      <xdr:nvSpPr>
        <xdr:cNvPr id="533" name="楕円 532"/>
        <xdr:cNvSpPr/>
      </xdr:nvSpPr>
      <xdr:spPr>
        <a:xfrm>
          <a:off x="13652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68699</xdr:rowOff>
    </xdr:from>
    <xdr:ext cx="534377" cy="259045"/>
    <xdr:sp macro="" textlink="">
      <xdr:nvSpPr>
        <xdr:cNvPr id="534" name="テキスト ボックス 533"/>
        <xdr:cNvSpPr txBox="1"/>
      </xdr:nvSpPr>
      <xdr:spPr>
        <a:xfrm>
          <a:off x="13436111" y="64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62001</xdr:rowOff>
    </xdr:from>
    <xdr:to>
      <xdr:col>67</xdr:col>
      <xdr:colOff>101600</xdr:colOff>
      <xdr:row>35</xdr:row>
      <xdr:rowOff>163601</xdr:rowOff>
    </xdr:to>
    <xdr:sp macro="" textlink="">
      <xdr:nvSpPr>
        <xdr:cNvPr id="535" name="楕円 534"/>
        <xdr:cNvSpPr/>
      </xdr:nvSpPr>
      <xdr:spPr>
        <a:xfrm>
          <a:off x="12763500" y="60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8678</xdr:rowOff>
    </xdr:from>
    <xdr:ext cx="534377" cy="259045"/>
    <xdr:sp macro="" textlink="">
      <xdr:nvSpPr>
        <xdr:cNvPr id="536" name="テキスト ボックス 535"/>
        <xdr:cNvSpPr txBox="1"/>
      </xdr:nvSpPr>
      <xdr:spPr>
        <a:xfrm>
          <a:off x="12547111" y="58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26223</xdr:rowOff>
    </xdr:from>
    <xdr:to>
      <xdr:col>85</xdr:col>
      <xdr:colOff>127000</xdr:colOff>
      <xdr:row>57</xdr:row>
      <xdr:rowOff>74334</xdr:rowOff>
    </xdr:to>
    <xdr:cxnSp macro="">
      <xdr:nvCxnSpPr>
        <xdr:cNvPr id="563" name="直線コネクタ 562"/>
        <xdr:cNvCxnSpPr/>
      </xdr:nvCxnSpPr>
      <xdr:spPr>
        <a:xfrm flipV="1">
          <a:off x="15481300" y="9798873"/>
          <a:ext cx="838200" cy="4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74334</xdr:rowOff>
    </xdr:from>
    <xdr:to>
      <xdr:col>81</xdr:col>
      <xdr:colOff>50800</xdr:colOff>
      <xdr:row>57</xdr:row>
      <xdr:rowOff>86847</xdr:rowOff>
    </xdr:to>
    <xdr:cxnSp macro="">
      <xdr:nvCxnSpPr>
        <xdr:cNvPr id="566" name="直線コネクタ 565"/>
        <xdr:cNvCxnSpPr/>
      </xdr:nvCxnSpPr>
      <xdr:spPr>
        <a:xfrm flipV="1">
          <a:off x="14592300" y="9846984"/>
          <a:ext cx="889000" cy="1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7" name="フローチャート: 判断 566"/>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68" name="テキスト ボックス 567"/>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86847</xdr:rowOff>
    </xdr:from>
    <xdr:to>
      <xdr:col>76</xdr:col>
      <xdr:colOff>114300</xdr:colOff>
      <xdr:row>57</xdr:row>
      <xdr:rowOff>141167</xdr:rowOff>
    </xdr:to>
    <xdr:cxnSp macro="">
      <xdr:nvCxnSpPr>
        <xdr:cNvPr id="569" name="直線コネクタ 568"/>
        <xdr:cNvCxnSpPr/>
      </xdr:nvCxnSpPr>
      <xdr:spPr>
        <a:xfrm flipV="1">
          <a:off x="13703300" y="9859497"/>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0" name="フローチャート: 判断 569"/>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1" name="テキスト ボックス 570"/>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134945</xdr:rowOff>
    </xdr:from>
    <xdr:to>
      <xdr:col>71</xdr:col>
      <xdr:colOff>177800</xdr:colOff>
      <xdr:row>57</xdr:row>
      <xdr:rowOff>141167</xdr:rowOff>
    </xdr:to>
    <xdr:cxnSp macro="">
      <xdr:nvCxnSpPr>
        <xdr:cNvPr id="572" name="直線コネクタ 571"/>
        <xdr:cNvCxnSpPr/>
      </xdr:nvCxnSpPr>
      <xdr:spPr>
        <a:xfrm>
          <a:off x="12814300" y="9907595"/>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3" name="フローチャート: 判断 572"/>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4" name="テキスト ボックス 573"/>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5" name="フローチャート: 判断 574"/>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76" name="テキスト ボックス 575"/>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146873</xdr:rowOff>
    </xdr:from>
    <xdr:to>
      <xdr:col>85</xdr:col>
      <xdr:colOff>177800</xdr:colOff>
      <xdr:row>57</xdr:row>
      <xdr:rowOff>77023</xdr:rowOff>
    </xdr:to>
    <xdr:sp macro="" textlink="">
      <xdr:nvSpPr>
        <xdr:cNvPr id="582" name="楕円 581"/>
        <xdr:cNvSpPr/>
      </xdr:nvSpPr>
      <xdr:spPr>
        <a:xfrm>
          <a:off x="16268700" y="9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125300</xdr:rowOff>
    </xdr:from>
    <xdr:ext cx="534377" cy="259045"/>
    <xdr:sp macro="" textlink="">
      <xdr:nvSpPr>
        <xdr:cNvPr id="583" name="教育費該当値テキスト"/>
        <xdr:cNvSpPr txBox="1"/>
      </xdr:nvSpPr>
      <xdr:spPr>
        <a:xfrm>
          <a:off x="16370300" y="97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23534</xdr:rowOff>
    </xdr:from>
    <xdr:to>
      <xdr:col>81</xdr:col>
      <xdr:colOff>101600</xdr:colOff>
      <xdr:row>57</xdr:row>
      <xdr:rowOff>125134</xdr:rowOff>
    </xdr:to>
    <xdr:sp macro="" textlink="">
      <xdr:nvSpPr>
        <xdr:cNvPr id="584" name="楕円 583"/>
        <xdr:cNvSpPr/>
      </xdr:nvSpPr>
      <xdr:spPr>
        <a:xfrm>
          <a:off x="15430500" y="97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116261</xdr:rowOff>
    </xdr:from>
    <xdr:ext cx="534377" cy="259045"/>
    <xdr:sp macro="" textlink="">
      <xdr:nvSpPr>
        <xdr:cNvPr id="585" name="テキスト ボックス 584"/>
        <xdr:cNvSpPr txBox="1"/>
      </xdr:nvSpPr>
      <xdr:spPr>
        <a:xfrm>
          <a:off x="15214111" y="98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36047</xdr:rowOff>
    </xdr:from>
    <xdr:to>
      <xdr:col>76</xdr:col>
      <xdr:colOff>165100</xdr:colOff>
      <xdr:row>57</xdr:row>
      <xdr:rowOff>137647</xdr:rowOff>
    </xdr:to>
    <xdr:sp macro="" textlink="">
      <xdr:nvSpPr>
        <xdr:cNvPr id="586" name="楕円 585"/>
        <xdr:cNvSpPr/>
      </xdr:nvSpPr>
      <xdr:spPr>
        <a:xfrm>
          <a:off x="14541500" y="98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128774</xdr:rowOff>
    </xdr:from>
    <xdr:ext cx="534377" cy="259045"/>
    <xdr:sp macro="" textlink="">
      <xdr:nvSpPr>
        <xdr:cNvPr id="587" name="テキスト ボックス 586"/>
        <xdr:cNvSpPr txBox="1"/>
      </xdr:nvSpPr>
      <xdr:spPr>
        <a:xfrm>
          <a:off x="14325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90367</xdr:rowOff>
    </xdr:from>
    <xdr:to>
      <xdr:col>72</xdr:col>
      <xdr:colOff>38100</xdr:colOff>
      <xdr:row>58</xdr:row>
      <xdr:rowOff>20517</xdr:rowOff>
    </xdr:to>
    <xdr:sp macro="" textlink="">
      <xdr:nvSpPr>
        <xdr:cNvPr id="588" name="楕円 587"/>
        <xdr:cNvSpPr/>
      </xdr:nvSpPr>
      <xdr:spPr>
        <a:xfrm>
          <a:off x="13652500" y="98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11644</xdr:rowOff>
    </xdr:from>
    <xdr:ext cx="534377" cy="259045"/>
    <xdr:sp macro="" textlink="">
      <xdr:nvSpPr>
        <xdr:cNvPr id="589" name="テキスト ボックス 588"/>
        <xdr:cNvSpPr txBox="1"/>
      </xdr:nvSpPr>
      <xdr:spPr>
        <a:xfrm>
          <a:off x="13436111" y="99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84145</xdr:rowOff>
    </xdr:from>
    <xdr:to>
      <xdr:col>67</xdr:col>
      <xdr:colOff>101600</xdr:colOff>
      <xdr:row>58</xdr:row>
      <xdr:rowOff>14295</xdr:rowOff>
    </xdr:to>
    <xdr:sp macro="" textlink="">
      <xdr:nvSpPr>
        <xdr:cNvPr id="590" name="楕円 589"/>
        <xdr:cNvSpPr/>
      </xdr:nvSpPr>
      <xdr:spPr>
        <a:xfrm>
          <a:off x="12763500" y="98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5422</xdr:rowOff>
    </xdr:from>
    <xdr:ext cx="534377" cy="259045"/>
    <xdr:sp macro="" textlink="">
      <xdr:nvSpPr>
        <xdr:cNvPr id="591" name="テキスト ボックス 590"/>
        <xdr:cNvSpPr txBox="1"/>
      </xdr:nvSpPr>
      <xdr:spPr>
        <a:xfrm>
          <a:off x="12547111" y="994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4635</xdr:rowOff>
    </xdr:from>
    <xdr:to>
      <xdr:col>85</xdr:col>
      <xdr:colOff>127000</xdr:colOff>
      <xdr:row>79</xdr:row>
      <xdr:rowOff>5432</xdr:rowOff>
    </xdr:to>
    <xdr:cxnSp macro="">
      <xdr:nvCxnSpPr>
        <xdr:cNvPr id="620" name="直線コネクタ 619"/>
        <xdr:cNvCxnSpPr/>
      </xdr:nvCxnSpPr>
      <xdr:spPr>
        <a:xfrm>
          <a:off x="15481300" y="13549185"/>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1" name="災害復旧費平均値テキスト"/>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4635</xdr:rowOff>
    </xdr:from>
    <xdr:to>
      <xdr:col>81</xdr:col>
      <xdr:colOff>50800</xdr:colOff>
      <xdr:row>79</xdr:row>
      <xdr:rowOff>20303</xdr:rowOff>
    </xdr:to>
    <xdr:cxnSp macro="">
      <xdr:nvCxnSpPr>
        <xdr:cNvPr id="623" name="直線コネクタ 622"/>
        <xdr:cNvCxnSpPr/>
      </xdr:nvCxnSpPr>
      <xdr:spPr>
        <a:xfrm flipV="1">
          <a:off x="14592300" y="13549185"/>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4" name="フローチャート: 判断 623"/>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67845</xdr:rowOff>
    </xdr:from>
    <xdr:ext cx="469744" cy="259045"/>
    <xdr:sp macro="" textlink="">
      <xdr:nvSpPr>
        <xdr:cNvPr id="625" name="テキスト ボックス 624"/>
        <xdr:cNvSpPr txBox="1"/>
      </xdr:nvSpPr>
      <xdr:spPr>
        <a:xfrm>
          <a:off x="15246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20303</xdr:rowOff>
    </xdr:from>
    <xdr:to>
      <xdr:col>76</xdr:col>
      <xdr:colOff>114300</xdr:colOff>
      <xdr:row>79</xdr:row>
      <xdr:rowOff>25403</xdr:rowOff>
    </xdr:to>
    <xdr:cxnSp macro="">
      <xdr:nvCxnSpPr>
        <xdr:cNvPr id="626" name="直線コネクタ 625"/>
        <xdr:cNvCxnSpPr/>
      </xdr:nvCxnSpPr>
      <xdr:spPr>
        <a:xfrm flipV="1">
          <a:off x="13703300" y="13564853"/>
          <a:ext cx="8890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27" name="フローチャート: 判断 626"/>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63254</xdr:rowOff>
    </xdr:from>
    <xdr:ext cx="469744" cy="259045"/>
    <xdr:sp macro="" textlink="">
      <xdr:nvSpPr>
        <xdr:cNvPr id="628" name="テキスト ボックス 627"/>
        <xdr:cNvSpPr txBox="1"/>
      </xdr:nvSpPr>
      <xdr:spPr>
        <a:xfrm>
          <a:off x="14357428" y="136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25403</xdr:rowOff>
    </xdr:from>
    <xdr:to>
      <xdr:col>71</xdr:col>
      <xdr:colOff>177800</xdr:colOff>
      <xdr:row>79</xdr:row>
      <xdr:rowOff>43752</xdr:rowOff>
    </xdr:to>
    <xdr:cxnSp macro="">
      <xdr:nvCxnSpPr>
        <xdr:cNvPr id="629" name="直線コネクタ 628"/>
        <xdr:cNvCxnSpPr/>
      </xdr:nvCxnSpPr>
      <xdr:spPr>
        <a:xfrm flipV="1">
          <a:off x="12814300" y="13569953"/>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0" name="フローチャート: 判断 629"/>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1" name="テキスト ボックス 630"/>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2" name="フローチャート: 判断 631"/>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3" name="テキスト ボックス 632"/>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126082</xdr:rowOff>
    </xdr:from>
    <xdr:to>
      <xdr:col>85</xdr:col>
      <xdr:colOff>177800</xdr:colOff>
      <xdr:row>79</xdr:row>
      <xdr:rowOff>56232</xdr:rowOff>
    </xdr:to>
    <xdr:sp macro="" textlink="">
      <xdr:nvSpPr>
        <xdr:cNvPr id="639" name="楕円 638"/>
        <xdr:cNvSpPr/>
      </xdr:nvSpPr>
      <xdr:spPr>
        <a:xfrm>
          <a:off x="16268700" y="134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85459</xdr:rowOff>
    </xdr:from>
    <xdr:ext cx="534377" cy="259045"/>
    <xdr:sp macro="" textlink="">
      <xdr:nvSpPr>
        <xdr:cNvPr id="640" name="災害復旧費該当値テキスト"/>
        <xdr:cNvSpPr txBox="1"/>
      </xdr:nvSpPr>
      <xdr:spPr>
        <a:xfrm>
          <a:off x="16370300" y="132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125285</xdr:rowOff>
    </xdr:from>
    <xdr:to>
      <xdr:col>81</xdr:col>
      <xdr:colOff>101600</xdr:colOff>
      <xdr:row>79</xdr:row>
      <xdr:rowOff>55435</xdr:rowOff>
    </xdr:to>
    <xdr:sp macro="" textlink="">
      <xdr:nvSpPr>
        <xdr:cNvPr id="641" name="楕円 640"/>
        <xdr:cNvSpPr/>
      </xdr:nvSpPr>
      <xdr:spPr>
        <a:xfrm>
          <a:off x="15430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71962</xdr:rowOff>
    </xdr:from>
    <xdr:ext cx="534377" cy="259045"/>
    <xdr:sp macro="" textlink="">
      <xdr:nvSpPr>
        <xdr:cNvPr id="642" name="テキスト ボックス 641"/>
        <xdr:cNvSpPr txBox="1"/>
      </xdr:nvSpPr>
      <xdr:spPr>
        <a:xfrm>
          <a:off x="15214111" y="1327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140953</xdr:rowOff>
    </xdr:from>
    <xdr:to>
      <xdr:col>76</xdr:col>
      <xdr:colOff>165100</xdr:colOff>
      <xdr:row>79</xdr:row>
      <xdr:rowOff>71103</xdr:rowOff>
    </xdr:to>
    <xdr:sp macro="" textlink="">
      <xdr:nvSpPr>
        <xdr:cNvPr id="643" name="楕円 642"/>
        <xdr:cNvSpPr/>
      </xdr:nvSpPr>
      <xdr:spPr>
        <a:xfrm>
          <a:off x="14541500" y="135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87630</xdr:rowOff>
    </xdr:from>
    <xdr:ext cx="469744" cy="259045"/>
    <xdr:sp macro="" textlink="">
      <xdr:nvSpPr>
        <xdr:cNvPr id="644" name="テキスト ボックス 643"/>
        <xdr:cNvSpPr txBox="1"/>
      </xdr:nvSpPr>
      <xdr:spPr>
        <a:xfrm>
          <a:off x="14357428" y="1328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146053</xdr:rowOff>
    </xdr:from>
    <xdr:to>
      <xdr:col>72</xdr:col>
      <xdr:colOff>38100</xdr:colOff>
      <xdr:row>79</xdr:row>
      <xdr:rowOff>76203</xdr:rowOff>
    </xdr:to>
    <xdr:sp macro="" textlink="">
      <xdr:nvSpPr>
        <xdr:cNvPr id="645" name="楕円 644"/>
        <xdr:cNvSpPr/>
      </xdr:nvSpPr>
      <xdr:spPr>
        <a:xfrm>
          <a:off x="13652500" y="1351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92730</xdr:rowOff>
    </xdr:from>
    <xdr:ext cx="469744" cy="259045"/>
    <xdr:sp macro="" textlink="">
      <xdr:nvSpPr>
        <xdr:cNvPr id="646" name="テキスト ボックス 645"/>
        <xdr:cNvSpPr txBox="1"/>
      </xdr:nvSpPr>
      <xdr:spPr>
        <a:xfrm>
          <a:off x="13468428" y="132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164402</xdr:rowOff>
    </xdr:from>
    <xdr:to>
      <xdr:col>67</xdr:col>
      <xdr:colOff>101600</xdr:colOff>
      <xdr:row>79</xdr:row>
      <xdr:rowOff>94552</xdr:rowOff>
    </xdr:to>
    <xdr:sp macro="" textlink="">
      <xdr:nvSpPr>
        <xdr:cNvPr id="647" name="楕円 646"/>
        <xdr:cNvSpPr/>
      </xdr:nvSpPr>
      <xdr:spPr>
        <a:xfrm>
          <a:off x="12763500" y="135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85679</xdr:rowOff>
    </xdr:from>
    <xdr:ext cx="378565" cy="259045"/>
    <xdr:sp macro="" textlink="">
      <xdr:nvSpPr>
        <xdr:cNvPr id="648" name="テキスト ボックス 647"/>
        <xdr:cNvSpPr txBox="1"/>
      </xdr:nvSpPr>
      <xdr:spPr>
        <a:xfrm>
          <a:off x="12625017" y="13630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167004</xdr:rowOff>
    </xdr:from>
    <xdr:to>
      <xdr:col>85</xdr:col>
      <xdr:colOff>127000</xdr:colOff>
      <xdr:row>97</xdr:row>
      <xdr:rowOff>168348</xdr:rowOff>
    </xdr:to>
    <xdr:cxnSp macro="">
      <xdr:nvCxnSpPr>
        <xdr:cNvPr id="675" name="直線コネクタ 674"/>
        <xdr:cNvCxnSpPr/>
      </xdr:nvCxnSpPr>
      <xdr:spPr>
        <a:xfrm flipV="1">
          <a:off x="15481300" y="16797654"/>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6"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168348</xdr:rowOff>
    </xdr:from>
    <xdr:to>
      <xdr:col>81</xdr:col>
      <xdr:colOff>50800</xdr:colOff>
      <xdr:row>98</xdr:row>
      <xdr:rowOff>11021</xdr:rowOff>
    </xdr:to>
    <xdr:cxnSp macro="">
      <xdr:nvCxnSpPr>
        <xdr:cNvPr id="678" name="直線コネクタ 677"/>
        <xdr:cNvCxnSpPr/>
      </xdr:nvCxnSpPr>
      <xdr:spPr>
        <a:xfrm flipV="1">
          <a:off x="14592300" y="16798998"/>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79" name="フローチャート: 判断 678"/>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0" name="テキスト ボックス 679"/>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9339</xdr:rowOff>
    </xdr:from>
    <xdr:to>
      <xdr:col>76</xdr:col>
      <xdr:colOff>114300</xdr:colOff>
      <xdr:row>98</xdr:row>
      <xdr:rowOff>11021</xdr:rowOff>
    </xdr:to>
    <xdr:cxnSp macro="">
      <xdr:nvCxnSpPr>
        <xdr:cNvPr id="681" name="直線コネクタ 680"/>
        <xdr:cNvCxnSpPr/>
      </xdr:nvCxnSpPr>
      <xdr:spPr>
        <a:xfrm>
          <a:off x="13703300" y="16811439"/>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2" name="フローチャート: 判断 681"/>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3" name="テキスト ボックス 682"/>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7697</xdr:rowOff>
    </xdr:from>
    <xdr:to>
      <xdr:col>71</xdr:col>
      <xdr:colOff>177800</xdr:colOff>
      <xdr:row>98</xdr:row>
      <xdr:rowOff>9339</xdr:rowOff>
    </xdr:to>
    <xdr:cxnSp macro="">
      <xdr:nvCxnSpPr>
        <xdr:cNvPr id="684" name="直線コネクタ 683"/>
        <xdr:cNvCxnSpPr/>
      </xdr:nvCxnSpPr>
      <xdr:spPr>
        <a:xfrm>
          <a:off x="12814300" y="16809797"/>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5" name="フローチャート: 判断 684"/>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86" name="テキスト ボックス 685"/>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87" name="フローチャート: 判断 686"/>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88" name="テキスト ボックス 687"/>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116204</xdr:rowOff>
    </xdr:from>
    <xdr:to>
      <xdr:col>85</xdr:col>
      <xdr:colOff>177800</xdr:colOff>
      <xdr:row>98</xdr:row>
      <xdr:rowOff>46354</xdr:rowOff>
    </xdr:to>
    <xdr:sp macro="" textlink="">
      <xdr:nvSpPr>
        <xdr:cNvPr id="694" name="楕円 693"/>
        <xdr:cNvSpPr/>
      </xdr:nvSpPr>
      <xdr:spPr>
        <a:xfrm>
          <a:off x="16268700" y="167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31131</xdr:rowOff>
    </xdr:from>
    <xdr:ext cx="534377" cy="259045"/>
    <xdr:sp macro="" textlink="">
      <xdr:nvSpPr>
        <xdr:cNvPr id="695" name="公債費該当値テキスト"/>
        <xdr:cNvSpPr txBox="1"/>
      </xdr:nvSpPr>
      <xdr:spPr>
        <a:xfrm>
          <a:off x="16370300" y="166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117548</xdr:rowOff>
    </xdr:from>
    <xdr:to>
      <xdr:col>81</xdr:col>
      <xdr:colOff>101600</xdr:colOff>
      <xdr:row>98</xdr:row>
      <xdr:rowOff>47698</xdr:rowOff>
    </xdr:to>
    <xdr:sp macro="" textlink="">
      <xdr:nvSpPr>
        <xdr:cNvPr id="696" name="楕円 695"/>
        <xdr:cNvSpPr/>
      </xdr:nvSpPr>
      <xdr:spPr>
        <a:xfrm>
          <a:off x="15430500" y="167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38825</xdr:rowOff>
    </xdr:from>
    <xdr:ext cx="534377" cy="259045"/>
    <xdr:sp macro="" textlink="">
      <xdr:nvSpPr>
        <xdr:cNvPr id="697" name="テキスト ボックス 696"/>
        <xdr:cNvSpPr txBox="1"/>
      </xdr:nvSpPr>
      <xdr:spPr>
        <a:xfrm>
          <a:off x="15214111" y="168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131671</xdr:rowOff>
    </xdr:from>
    <xdr:to>
      <xdr:col>76</xdr:col>
      <xdr:colOff>165100</xdr:colOff>
      <xdr:row>98</xdr:row>
      <xdr:rowOff>61821</xdr:rowOff>
    </xdr:to>
    <xdr:sp macro="" textlink="">
      <xdr:nvSpPr>
        <xdr:cNvPr id="698" name="楕円 697"/>
        <xdr:cNvSpPr/>
      </xdr:nvSpPr>
      <xdr:spPr>
        <a:xfrm>
          <a:off x="14541500" y="167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52948</xdr:rowOff>
    </xdr:from>
    <xdr:ext cx="534377" cy="259045"/>
    <xdr:sp macro="" textlink="">
      <xdr:nvSpPr>
        <xdr:cNvPr id="699" name="テキスト ボックス 698"/>
        <xdr:cNvSpPr txBox="1"/>
      </xdr:nvSpPr>
      <xdr:spPr>
        <a:xfrm>
          <a:off x="14325111" y="168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129989</xdr:rowOff>
    </xdr:from>
    <xdr:to>
      <xdr:col>72</xdr:col>
      <xdr:colOff>38100</xdr:colOff>
      <xdr:row>98</xdr:row>
      <xdr:rowOff>60139</xdr:rowOff>
    </xdr:to>
    <xdr:sp macro="" textlink="">
      <xdr:nvSpPr>
        <xdr:cNvPr id="700" name="楕円 699"/>
        <xdr:cNvSpPr/>
      </xdr:nvSpPr>
      <xdr:spPr>
        <a:xfrm>
          <a:off x="13652500" y="167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51266</xdr:rowOff>
    </xdr:from>
    <xdr:ext cx="534377" cy="259045"/>
    <xdr:sp macro="" textlink="">
      <xdr:nvSpPr>
        <xdr:cNvPr id="701" name="テキスト ボックス 700"/>
        <xdr:cNvSpPr txBox="1"/>
      </xdr:nvSpPr>
      <xdr:spPr>
        <a:xfrm>
          <a:off x="13436111" y="1685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128347</xdr:rowOff>
    </xdr:from>
    <xdr:to>
      <xdr:col>67</xdr:col>
      <xdr:colOff>101600</xdr:colOff>
      <xdr:row>98</xdr:row>
      <xdr:rowOff>58497</xdr:rowOff>
    </xdr:to>
    <xdr:sp macro="" textlink="">
      <xdr:nvSpPr>
        <xdr:cNvPr id="702" name="楕円 701"/>
        <xdr:cNvSpPr/>
      </xdr:nvSpPr>
      <xdr:spPr>
        <a:xfrm>
          <a:off x="12763500" y="167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49624</xdr:rowOff>
    </xdr:from>
    <xdr:ext cx="534377" cy="259045"/>
    <xdr:sp macro="" textlink="">
      <xdr:nvSpPr>
        <xdr:cNvPr id="703" name="テキスト ボックス 702"/>
        <xdr:cNvSpPr txBox="1"/>
      </xdr:nvSpPr>
      <xdr:spPr>
        <a:xfrm>
          <a:off x="12547111" y="168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4" name="フローチャート: 判断 73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5" name="テキスト ボックス 73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7" name="フローチャート: 判断 736"/>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38" name="テキスト ボックス 737"/>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0" name="フローチャート: 判断 739"/>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1" name="テキスト ボックス 740"/>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2" name="フローチャート: 判断 741"/>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3" name="テキスト ボックス 742"/>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2" name="テキスト ボックス 751"/>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平均値と比べて、民生費がかなり低い水準で推移しているのは、町内に民間保育所がなく、民間保育所に係る扶助費が生じないことによるものであると思われる。また、町域の大部分を山林と住宅が占めており、大規模な法人もないことなどから、労働費、農林水産業費、商工費もかなり低い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消防費の平成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年度決算額が類似団体内平均値と比べて突出しているのは、地域防災行政無線を整備したことによるものである。教育費に関しては、町内の児童生徒数の減少などにより低い水準で推移している。なお、</a:t>
          </a:r>
          <a:r>
            <a:rPr kumimoji="1" lang="ja-JP" altLang="en-US" sz="1100" b="0" i="0" baseline="0">
              <a:solidFill>
                <a:schemeClr val="dk1"/>
              </a:solidFill>
              <a:effectLst/>
              <a:latin typeface="+mn-lt"/>
              <a:ea typeface="+mn-ea"/>
              <a:cs typeface="+mn-cs"/>
            </a:rPr>
            <a:t>３年度の</a:t>
          </a:r>
          <a:r>
            <a:rPr kumimoji="1" lang="ja-JP" altLang="ja-JP" sz="1100" b="0" i="0" baseline="0">
              <a:solidFill>
                <a:schemeClr val="dk1"/>
              </a:solidFill>
              <a:effectLst/>
              <a:latin typeface="+mn-lt"/>
              <a:ea typeface="+mn-ea"/>
              <a:cs typeface="+mn-cs"/>
            </a:rPr>
            <a:t>総務費が急</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しているのは、特別定額給付金</a:t>
          </a:r>
          <a:r>
            <a:rPr kumimoji="1" lang="ja-JP" altLang="en-US" sz="1100" b="0" i="0" baseline="0">
              <a:solidFill>
                <a:schemeClr val="dk1"/>
              </a:solidFill>
              <a:effectLst/>
              <a:latin typeface="+mn-lt"/>
              <a:ea typeface="+mn-ea"/>
              <a:cs typeface="+mn-cs"/>
            </a:rPr>
            <a:t>の影響</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今後は高齢化に伴い、医療・福祉関係の社会保障費等の民生費の増加が見込まれる。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財政調整基金の取崩しは３月末までに行わざるをえなかったため、出納整理期間中の収支見込みが厳しくなることも想定し</a:t>
          </a:r>
          <a:r>
            <a:rPr kumimoji="1" lang="ja-JP" altLang="ja-JP" sz="1100" b="0" i="0" baseline="0">
              <a:solidFill>
                <a:schemeClr val="dk1"/>
              </a:solidFill>
              <a:effectLst/>
              <a:latin typeface="+mn-lt"/>
              <a:ea typeface="+mn-ea"/>
              <a:cs typeface="+mn-cs"/>
            </a:rPr>
            <a:t>、財政調整基金を取り崩したものの、地方交付税の増額等により実質単年度収支はプラスとなった。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少子高齢化と人口減少により、町税の減少傾向はこれからも続くため、普通交付税や交付金などの金額次第で収支が左右される状況が続くと考えられる。そのため、人口増加等による安定した収入確保と歳出削減を継続することが、今後の課題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本町の特別会計は全ての会計において黒字の状態が続いているが、一般会計からの繰入金で黒字を維持している状況である。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本町は面積の大部分を山間部が占めており、家々が点在する集落も多い。結果として</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戸あたりの下水道管路延長が比較的長くなり、施設の整備費や維持管理費が高くなる傾向にある。施設整備費などの軽減を図るため、施設の損傷や劣化が進行する前に適切な対策を行い、施設維持管理費にかかる総額を抑え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また、本町では高齢化が急速に進む傾向にあり、それに伴い、今後も医療給付費や介護給付費などが増加する傾向にある。繰出金の軽減を図るため、疾病予防と健康増進、介護予防に取り組む必要がある。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交付税措置のある地方債のみ発行するという方針により、公債費の抑制に努めているため、元利償還金はほぼ一定の水準で推移している。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令和元年度に大阪広域水道企業団に統合を行ったことにより、「公営企業債の元利償還金に対する繰入金」は半減し、「組合等が起こした地方債の元利償還金に対する負担金等」は増加している。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中長期的な視点で見ると、公共施設の老朽化対策が未完であるため、施設の再編・再配置を行い、整備にかかる費用を抑制し、公債費の抑制を図ることが重要となる。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水道事業に係る公営企業債等繰入見込額や組合等負担等見込額、退職手当負担見込額が軒並み減少となったため、将来負担額は減少となった。充当可能な財源等は増加とな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、分子全体がマイナスであったため、令和３年度の将来負担比率は算出されなかった。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については、令和８年度開校予定の小中一貫校の施設整備により、歳出増加が見込まれる。公共施設の再編・再配置や、事務事業の廃止、縮小などの見直しを行い、民間委託や民営化の推進を行っていくとともに、再任用職員の活用など、人員の適正化を図り、歳出削減に努めていく。</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令和２年度は前年度繰越金の</a:t>
          </a:r>
          <a:r>
            <a:rPr kumimoji="1" lang="en-US" altLang="ja-JP" sz="1400" b="0" i="0" baseline="0">
              <a:solidFill>
                <a:schemeClr val="dk1"/>
              </a:solidFill>
              <a:effectLst/>
              <a:latin typeface="+mn-lt"/>
              <a:ea typeface="+mn-ea"/>
              <a:cs typeface="+mn-cs"/>
            </a:rPr>
            <a:t>1/2</a:t>
          </a:r>
          <a:r>
            <a:rPr kumimoji="1" lang="ja-JP" altLang="ja-JP" sz="1400" b="0" i="0" baseline="0">
              <a:solidFill>
                <a:schemeClr val="dk1"/>
              </a:solidFill>
              <a:effectLst/>
              <a:latin typeface="+mn-lt"/>
              <a:ea typeface="+mn-ea"/>
              <a:cs typeface="+mn-cs"/>
            </a:rPr>
            <a:t>相当額である</a:t>
          </a:r>
          <a:r>
            <a:rPr kumimoji="1" lang="en-US" altLang="ja-JP" sz="1400" b="0" i="0" baseline="0">
              <a:solidFill>
                <a:schemeClr val="dk1"/>
              </a:solidFill>
              <a:effectLst/>
              <a:latin typeface="+mn-lt"/>
              <a:ea typeface="+mn-ea"/>
              <a:cs typeface="+mn-cs"/>
            </a:rPr>
            <a:t>32</a:t>
          </a:r>
          <a:r>
            <a:rPr kumimoji="1" lang="ja-JP" altLang="ja-JP" sz="1400" b="0" i="0" baseline="0">
              <a:solidFill>
                <a:schemeClr val="dk1"/>
              </a:solidFill>
              <a:effectLst/>
              <a:latin typeface="+mn-lt"/>
              <a:ea typeface="+mn-ea"/>
              <a:cs typeface="+mn-cs"/>
            </a:rPr>
            <a:t>百万円を財政調整基金に積み立てたものの、財政調整基金を</a:t>
          </a:r>
          <a:r>
            <a:rPr kumimoji="1" lang="en-US" altLang="ja-JP" sz="1400" b="0" i="0" baseline="0">
              <a:solidFill>
                <a:schemeClr val="dk1"/>
              </a:solidFill>
              <a:effectLst/>
              <a:latin typeface="+mn-lt"/>
              <a:ea typeface="+mn-ea"/>
              <a:cs typeface="+mn-cs"/>
            </a:rPr>
            <a:t>100</a:t>
          </a:r>
          <a:r>
            <a:rPr kumimoji="1" lang="ja-JP" altLang="ja-JP" sz="1400" b="0" i="0" baseline="0">
              <a:solidFill>
                <a:schemeClr val="dk1"/>
              </a:solidFill>
              <a:effectLst/>
              <a:latin typeface="+mn-lt"/>
              <a:ea typeface="+mn-ea"/>
              <a:cs typeface="+mn-cs"/>
            </a:rPr>
            <a:t>百万円、退職金等引当基金を</a:t>
          </a:r>
          <a:r>
            <a:rPr kumimoji="1" lang="en-US" altLang="ja-JP" sz="1400" b="0" i="0" baseline="0">
              <a:solidFill>
                <a:schemeClr val="dk1"/>
              </a:solidFill>
              <a:effectLst/>
              <a:latin typeface="+mn-lt"/>
              <a:ea typeface="+mn-ea"/>
              <a:cs typeface="+mn-cs"/>
            </a:rPr>
            <a:t>115</a:t>
          </a:r>
          <a:r>
            <a:rPr kumimoji="1" lang="ja-JP" altLang="ja-JP" sz="1400" b="0" i="0" baseline="0">
              <a:solidFill>
                <a:schemeClr val="dk1"/>
              </a:solidFill>
              <a:effectLst/>
              <a:latin typeface="+mn-lt"/>
              <a:ea typeface="+mn-ea"/>
              <a:cs typeface="+mn-cs"/>
            </a:rPr>
            <a:t>百万円、ふるさとづくり基金を</a:t>
          </a:r>
          <a:r>
            <a:rPr kumimoji="1" lang="en-US" altLang="ja-JP" sz="1400" b="0" i="0" baseline="0">
              <a:solidFill>
                <a:schemeClr val="dk1"/>
              </a:solidFill>
              <a:effectLst/>
              <a:latin typeface="+mn-lt"/>
              <a:ea typeface="+mn-ea"/>
              <a:cs typeface="+mn-cs"/>
            </a:rPr>
            <a:t>14</a:t>
          </a:r>
          <a:r>
            <a:rPr kumimoji="1" lang="ja-JP" altLang="ja-JP" sz="1400" b="0" i="0" baseline="0">
              <a:solidFill>
                <a:schemeClr val="dk1"/>
              </a:solidFill>
              <a:effectLst/>
              <a:latin typeface="+mn-lt"/>
              <a:ea typeface="+mn-ea"/>
              <a:cs typeface="+mn-cs"/>
            </a:rPr>
            <a:t>百万円、文化振興基金を</a:t>
          </a:r>
          <a:r>
            <a:rPr kumimoji="1" lang="en-US" altLang="ja-JP" sz="1400" b="0" i="0" baseline="0">
              <a:solidFill>
                <a:schemeClr val="dk1"/>
              </a:solidFill>
              <a:effectLst/>
              <a:latin typeface="+mn-lt"/>
              <a:ea typeface="+mn-ea"/>
              <a:cs typeface="+mn-cs"/>
            </a:rPr>
            <a:t>19</a:t>
          </a:r>
          <a:r>
            <a:rPr kumimoji="1" lang="ja-JP" altLang="ja-JP" sz="1400" b="0" i="0" baseline="0">
              <a:solidFill>
                <a:schemeClr val="dk1"/>
              </a:solidFill>
              <a:effectLst/>
              <a:latin typeface="+mn-lt"/>
              <a:ea typeface="+mn-ea"/>
              <a:cs typeface="+mn-cs"/>
            </a:rPr>
            <a:t>百万円をそれぞれ取り崩したため、基金全体として減少となった。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また、令和</a:t>
          </a:r>
          <a:r>
            <a:rPr kumimoji="1" lang="ja-JP" altLang="en-US" sz="1400" b="0" i="0" baseline="0">
              <a:solidFill>
                <a:schemeClr val="dk1"/>
              </a:solidFill>
              <a:effectLst/>
              <a:latin typeface="+mn-lt"/>
              <a:ea typeface="+mn-ea"/>
              <a:cs typeface="+mn-cs"/>
            </a:rPr>
            <a:t>３</a:t>
          </a:r>
          <a:r>
            <a:rPr kumimoji="1" lang="ja-JP" altLang="ja-JP" sz="1400" b="0" i="0" baseline="0">
              <a:solidFill>
                <a:schemeClr val="dk1"/>
              </a:solidFill>
              <a:effectLst/>
              <a:latin typeface="+mn-lt"/>
              <a:ea typeface="+mn-ea"/>
              <a:cs typeface="+mn-cs"/>
            </a:rPr>
            <a:t>年度は前年度繰越金相当額である</a:t>
          </a:r>
          <a:r>
            <a:rPr kumimoji="1" lang="en-US" altLang="ja-JP" sz="1400" b="0" i="0" baseline="0">
              <a:solidFill>
                <a:schemeClr val="dk1"/>
              </a:solidFill>
              <a:effectLst/>
              <a:latin typeface="+mn-lt"/>
              <a:ea typeface="+mn-ea"/>
              <a:cs typeface="+mn-cs"/>
            </a:rPr>
            <a:t>188</a:t>
          </a:r>
          <a:r>
            <a:rPr kumimoji="1" lang="ja-JP" altLang="ja-JP" sz="1400" b="0" i="0" baseline="0">
              <a:solidFill>
                <a:schemeClr val="dk1"/>
              </a:solidFill>
              <a:effectLst/>
              <a:latin typeface="+mn-lt"/>
              <a:ea typeface="+mn-ea"/>
              <a:cs typeface="+mn-cs"/>
            </a:rPr>
            <a:t>百万円を財政調整基金に積み立てたものの、財政調整基金を</a:t>
          </a:r>
          <a:r>
            <a:rPr kumimoji="1" lang="en-US" altLang="ja-JP" sz="1400" b="0" i="0" baseline="0">
              <a:solidFill>
                <a:schemeClr val="dk1"/>
              </a:solidFill>
              <a:effectLst/>
              <a:latin typeface="+mn-lt"/>
              <a:ea typeface="+mn-ea"/>
              <a:cs typeface="+mn-cs"/>
            </a:rPr>
            <a:t>300</a:t>
          </a:r>
          <a:r>
            <a:rPr kumimoji="1" lang="ja-JP" altLang="ja-JP" sz="1400" b="0" i="0" baseline="0">
              <a:solidFill>
                <a:schemeClr val="dk1"/>
              </a:solidFill>
              <a:effectLst/>
              <a:latin typeface="+mn-lt"/>
              <a:ea typeface="+mn-ea"/>
              <a:cs typeface="+mn-cs"/>
            </a:rPr>
            <a:t>百万円、文化振興基金を</a:t>
          </a:r>
          <a:r>
            <a:rPr kumimoji="1" lang="en-US" altLang="ja-JP" sz="1400" b="0" i="0" baseline="0">
              <a:solidFill>
                <a:schemeClr val="dk1"/>
              </a:solidFill>
              <a:effectLst/>
              <a:latin typeface="+mn-lt"/>
              <a:ea typeface="+mn-ea"/>
              <a:cs typeface="+mn-cs"/>
            </a:rPr>
            <a:t>34</a:t>
          </a:r>
          <a:r>
            <a:rPr kumimoji="1" lang="ja-JP" altLang="ja-JP" sz="1400" b="0" i="0" baseline="0">
              <a:solidFill>
                <a:schemeClr val="dk1"/>
              </a:solidFill>
              <a:effectLst/>
              <a:latin typeface="+mn-lt"/>
              <a:ea typeface="+mn-ea"/>
              <a:cs typeface="+mn-cs"/>
            </a:rPr>
            <a:t>百万円</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ふるさとづくり基金を</a:t>
          </a:r>
          <a:r>
            <a:rPr kumimoji="1" lang="en-US" altLang="ja-JP" sz="1400" b="0" i="0" baseline="0">
              <a:solidFill>
                <a:schemeClr val="dk1"/>
              </a:solidFill>
              <a:effectLst/>
              <a:latin typeface="+mn-lt"/>
              <a:ea typeface="+mn-ea"/>
              <a:cs typeface="+mn-cs"/>
            </a:rPr>
            <a:t>22</a:t>
          </a:r>
          <a:r>
            <a:rPr kumimoji="1" lang="ja-JP" altLang="ja-JP" sz="1400" b="0" i="0" baseline="0">
              <a:solidFill>
                <a:schemeClr val="dk1"/>
              </a:solidFill>
              <a:effectLst/>
              <a:latin typeface="+mn-lt"/>
              <a:ea typeface="+mn-ea"/>
              <a:cs typeface="+mn-cs"/>
            </a:rPr>
            <a:t>百万円、退職金等引当基金を</a:t>
          </a:r>
          <a:r>
            <a:rPr kumimoji="1" lang="en-US" altLang="ja-JP" sz="1400" b="0" i="0" baseline="0">
              <a:solidFill>
                <a:schemeClr val="dk1"/>
              </a:solidFill>
              <a:effectLst/>
              <a:latin typeface="+mn-lt"/>
              <a:ea typeface="+mn-ea"/>
              <a:cs typeface="+mn-cs"/>
            </a:rPr>
            <a:t>20</a:t>
          </a:r>
          <a:r>
            <a:rPr kumimoji="1" lang="ja-JP" altLang="ja-JP" sz="1400" b="0" i="0" baseline="0">
              <a:solidFill>
                <a:schemeClr val="dk1"/>
              </a:solidFill>
              <a:effectLst/>
              <a:latin typeface="+mn-lt"/>
              <a:ea typeface="+mn-ea"/>
              <a:cs typeface="+mn-cs"/>
            </a:rPr>
            <a:t>百万円をそれぞれ取り崩したため、基金全体として減少となった。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今後は任用基準の見直しや施設規模の適正化など、効率的な人員配置を図る。加えて、歳出削減に努め、基金の取り崩しを可能な限り抑制していく。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・退職金等引当基金：退職手当の支給</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・ふるさとづくり基金：ふるさとづくりの推進</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・公共施設整備基金：公共施設の整備</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・旧吉川財産区基金：住民福祉の増進</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・文化振興基金：文化の振興</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・森林環境譲与税基金：森林整備の促進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令和３年度分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・退職金等引当基金：定年退職者等の退職金に充当するため、</a:t>
          </a:r>
          <a:r>
            <a:rPr kumimoji="1" lang="en-US" altLang="ja-JP" sz="1200" b="0" i="0" baseline="0">
              <a:solidFill>
                <a:schemeClr val="dk1"/>
              </a:solidFill>
              <a:effectLst/>
              <a:latin typeface="+mn-lt"/>
              <a:ea typeface="+mn-ea"/>
              <a:cs typeface="+mn-cs"/>
            </a:rPr>
            <a:t>20</a:t>
          </a:r>
          <a:r>
            <a:rPr kumimoji="1" lang="ja-JP" altLang="ja-JP" sz="1200" b="0" i="0" baseline="0">
              <a:solidFill>
                <a:schemeClr val="dk1"/>
              </a:solidFill>
              <a:effectLst/>
              <a:latin typeface="+mn-lt"/>
              <a:ea typeface="+mn-ea"/>
              <a:cs typeface="+mn-cs"/>
            </a:rPr>
            <a:t>百万円を取り崩したことにより、残高が減少した。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・ふるさとづくり基金：ふるさと寄附促進事業事業などに充当するため</a:t>
          </a:r>
          <a:r>
            <a:rPr kumimoji="1" lang="en-US" altLang="ja-JP" sz="1200" b="0" i="0" baseline="0">
              <a:solidFill>
                <a:schemeClr val="dk1"/>
              </a:solidFill>
              <a:effectLst/>
              <a:latin typeface="+mn-lt"/>
              <a:ea typeface="+mn-ea"/>
              <a:cs typeface="+mn-cs"/>
            </a:rPr>
            <a:t>22</a:t>
          </a:r>
          <a:r>
            <a:rPr kumimoji="1" lang="ja-JP" altLang="ja-JP" sz="1200" b="0" i="0" baseline="0">
              <a:solidFill>
                <a:schemeClr val="dk1"/>
              </a:solidFill>
              <a:effectLst/>
              <a:latin typeface="+mn-lt"/>
              <a:ea typeface="+mn-ea"/>
              <a:cs typeface="+mn-cs"/>
            </a:rPr>
            <a:t>百万円を取り崩した</a:t>
          </a:r>
          <a:r>
            <a:rPr kumimoji="1" lang="ja-JP" altLang="en-US" sz="1200" b="0" i="0" baseline="0">
              <a:solidFill>
                <a:schemeClr val="dk1"/>
              </a:solidFill>
              <a:effectLst/>
              <a:latin typeface="+mn-lt"/>
              <a:ea typeface="+mn-ea"/>
              <a:cs typeface="+mn-cs"/>
            </a:rPr>
            <a:t>が、ふるさと寄附金等の</a:t>
          </a:r>
          <a:r>
            <a:rPr kumimoji="1" lang="en-US" altLang="ja-JP" sz="1200" b="0" i="0" baseline="0">
              <a:solidFill>
                <a:schemeClr val="dk1"/>
              </a:solidFill>
              <a:effectLst/>
              <a:latin typeface="+mn-lt"/>
              <a:ea typeface="+mn-ea"/>
              <a:cs typeface="+mn-cs"/>
            </a:rPr>
            <a:t>25</a:t>
          </a:r>
          <a:r>
            <a:rPr kumimoji="1" lang="ja-JP" altLang="en-US" sz="1200" b="0" i="0" baseline="0">
              <a:solidFill>
                <a:schemeClr val="dk1"/>
              </a:solidFill>
              <a:effectLst/>
              <a:latin typeface="+mn-lt"/>
              <a:ea typeface="+mn-ea"/>
              <a:cs typeface="+mn-cs"/>
            </a:rPr>
            <a:t>百万円を積み立てたため</a:t>
          </a:r>
          <a:r>
            <a:rPr kumimoji="1" lang="ja-JP" altLang="ja-JP" sz="1200" b="0" i="0" baseline="0">
              <a:solidFill>
                <a:schemeClr val="dk1"/>
              </a:solidFill>
              <a:effectLst/>
              <a:latin typeface="+mn-lt"/>
              <a:ea typeface="+mn-ea"/>
              <a:cs typeface="+mn-cs"/>
            </a:rPr>
            <a:t>、残高が</a:t>
          </a:r>
          <a:r>
            <a:rPr kumimoji="1" lang="ja-JP" altLang="en-US" sz="1200" b="0" i="0" baseline="0">
              <a:solidFill>
                <a:schemeClr val="dk1"/>
              </a:solidFill>
              <a:effectLst/>
              <a:latin typeface="+mn-lt"/>
              <a:ea typeface="+mn-ea"/>
              <a:cs typeface="+mn-cs"/>
            </a:rPr>
            <a:t>増加</a:t>
          </a:r>
          <a:r>
            <a:rPr kumimoji="1" lang="ja-JP" altLang="ja-JP" sz="1200" b="0" i="0" baseline="0">
              <a:solidFill>
                <a:schemeClr val="dk1"/>
              </a:solidFill>
              <a:effectLst/>
              <a:latin typeface="+mn-lt"/>
              <a:ea typeface="+mn-ea"/>
              <a:cs typeface="+mn-cs"/>
            </a:rPr>
            <a:t>した。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・文化振興基金：ユーべルホール管理事業や文化振興事業に充当するため、</a:t>
          </a:r>
          <a:r>
            <a:rPr kumimoji="1" lang="en-US" altLang="ja-JP" sz="1200" b="0" i="0" baseline="0">
              <a:solidFill>
                <a:schemeClr val="dk1"/>
              </a:solidFill>
              <a:effectLst/>
              <a:latin typeface="+mn-lt"/>
              <a:ea typeface="+mn-ea"/>
              <a:cs typeface="+mn-cs"/>
            </a:rPr>
            <a:t>34</a:t>
          </a:r>
          <a:r>
            <a:rPr kumimoji="1" lang="ja-JP" altLang="ja-JP" sz="1200" b="0" i="0" baseline="0">
              <a:solidFill>
                <a:schemeClr val="dk1"/>
              </a:solidFill>
              <a:effectLst/>
              <a:latin typeface="+mn-lt"/>
              <a:ea typeface="+mn-ea"/>
              <a:cs typeface="+mn-cs"/>
            </a:rPr>
            <a:t>百万円を取り崩したことにより、残高が減少した。</a:t>
          </a:r>
          <a:endParaRPr lang="ja-JP" altLang="ja-JP" sz="1200">
            <a:effectLst/>
          </a:endParaRPr>
        </a:p>
        <a:p>
          <a:pPr eaLnBrk="1" fontAlgn="auto" latinLnBrk="0" hangingPunct="1"/>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森林環境譲与税基金</a:t>
          </a:r>
          <a:r>
            <a:rPr kumimoji="1" lang="ja-JP" altLang="en-US" sz="1200" b="0" i="0" baseline="0">
              <a:solidFill>
                <a:schemeClr val="dk1"/>
              </a:solidFill>
              <a:effectLst/>
              <a:latin typeface="+mn-lt"/>
              <a:ea typeface="+mn-ea"/>
              <a:cs typeface="+mn-cs"/>
            </a:rPr>
            <a:t>：前年度の</a:t>
          </a:r>
          <a:r>
            <a:rPr kumimoji="1" lang="ja-JP" altLang="ja-JP" sz="1200" b="0" i="0" baseline="0">
              <a:solidFill>
                <a:schemeClr val="dk1"/>
              </a:solidFill>
              <a:effectLst/>
              <a:latin typeface="+mn-lt"/>
              <a:ea typeface="+mn-ea"/>
              <a:cs typeface="+mn-cs"/>
            </a:rPr>
            <a:t>森林環境譲与税</a:t>
          </a:r>
          <a:r>
            <a:rPr kumimoji="1" lang="en-US" altLang="ja-JP" sz="1200" b="0" i="0" baseline="0">
              <a:solidFill>
                <a:schemeClr val="dk1"/>
              </a:solidFill>
              <a:effectLst/>
              <a:latin typeface="+mn-lt"/>
              <a:ea typeface="+mn-ea"/>
              <a:cs typeface="+mn-cs"/>
            </a:rPr>
            <a:t>5</a:t>
          </a:r>
          <a:r>
            <a:rPr kumimoji="1" lang="ja-JP" altLang="en-US" sz="1200" b="0" i="0" baseline="0">
              <a:solidFill>
                <a:schemeClr val="dk1"/>
              </a:solidFill>
              <a:effectLst/>
              <a:latin typeface="+mn-lt"/>
              <a:ea typeface="+mn-ea"/>
              <a:cs typeface="+mn-cs"/>
            </a:rPr>
            <a:t>百万円を積み立てたため、残高が増加した。</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・公共施設整備基金</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旧吉川財産区基金：残高の増減なし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定年退職者のピークを過ぎ、退職金等引当基金の減少も落ち着くことから、更なる歳出削減の効果的な実施に努め、基金の取り崩しを可能な限り抑制していく。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令和２年度は前年度繰越金の</a:t>
          </a:r>
          <a:r>
            <a:rPr kumimoji="1" lang="en-US" altLang="ja-JP" sz="1400" b="0" i="0" baseline="0">
              <a:solidFill>
                <a:schemeClr val="dk1"/>
              </a:solidFill>
              <a:effectLst/>
              <a:latin typeface="+mn-lt"/>
              <a:ea typeface="+mn-ea"/>
              <a:cs typeface="+mn-cs"/>
            </a:rPr>
            <a:t>1/2</a:t>
          </a:r>
          <a:r>
            <a:rPr kumimoji="1" lang="ja-JP" altLang="ja-JP" sz="1400" b="0" i="0" baseline="0">
              <a:solidFill>
                <a:schemeClr val="dk1"/>
              </a:solidFill>
              <a:effectLst/>
              <a:latin typeface="+mn-lt"/>
              <a:ea typeface="+mn-ea"/>
              <a:cs typeface="+mn-cs"/>
            </a:rPr>
            <a:t>相当額である</a:t>
          </a:r>
          <a:r>
            <a:rPr kumimoji="1" lang="en-US" altLang="ja-JP" sz="1400" b="0" i="0" baseline="0">
              <a:solidFill>
                <a:schemeClr val="dk1"/>
              </a:solidFill>
              <a:effectLst/>
              <a:latin typeface="+mn-lt"/>
              <a:ea typeface="+mn-ea"/>
              <a:cs typeface="+mn-cs"/>
            </a:rPr>
            <a:t>32</a:t>
          </a:r>
          <a:r>
            <a:rPr kumimoji="1" lang="ja-JP" altLang="ja-JP" sz="1400" b="0" i="0" baseline="0">
              <a:solidFill>
                <a:schemeClr val="dk1"/>
              </a:solidFill>
              <a:effectLst/>
              <a:latin typeface="+mn-lt"/>
              <a:ea typeface="+mn-ea"/>
              <a:cs typeface="+mn-cs"/>
            </a:rPr>
            <a:t>百万円を積み立てたものの、財源不足の恐れがあったため、</a:t>
          </a:r>
          <a:r>
            <a:rPr kumimoji="1" lang="en-US" altLang="ja-JP" sz="1400" b="0" i="0" baseline="0">
              <a:solidFill>
                <a:schemeClr val="dk1"/>
              </a:solidFill>
              <a:effectLst/>
              <a:latin typeface="+mn-lt"/>
              <a:ea typeface="+mn-ea"/>
              <a:cs typeface="+mn-cs"/>
            </a:rPr>
            <a:t>100</a:t>
          </a:r>
          <a:r>
            <a:rPr kumimoji="1" lang="ja-JP" altLang="ja-JP" sz="1400" b="0" i="0" baseline="0">
              <a:solidFill>
                <a:schemeClr val="dk1"/>
              </a:solidFill>
              <a:effectLst/>
              <a:latin typeface="+mn-lt"/>
              <a:ea typeface="+mn-ea"/>
              <a:cs typeface="+mn-cs"/>
            </a:rPr>
            <a:t>百万円を取り崩したことにより、残高が減少した。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令和</a:t>
          </a:r>
          <a:r>
            <a:rPr kumimoji="1" lang="ja-JP" altLang="en-US" sz="1400" b="0" i="0" baseline="0">
              <a:solidFill>
                <a:schemeClr val="dk1"/>
              </a:solidFill>
              <a:effectLst/>
              <a:latin typeface="+mn-lt"/>
              <a:ea typeface="+mn-ea"/>
              <a:cs typeface="+mn-cs"/>
            </a:rPr>
            <a:t>３</a:t>
          </a:r>
          <a:r>
            <a:rPr kumimoji="1" lang="ja-JP" altLang="ja-JP" sz="1400" b="0" i="0" baseline="0">
              <a:solidFill>
                <a:schemeClr val="dk1"/>
              </a:solidFill>
              <a:effectLst/>
              <a:latin typeface="+mn-lt"/>
              <a:ea typeface="+mn-ea"/>
              <a:cs typeface="+mn-cs"/>
            </a:rPr>
            <a:t>年度は前年度繰越金相当額である</a:t>
          </a:r>
          <a:r>
            <a:rPr kumimoji="1" lang="en-US" altLang="ja-JP" sz="1400" b="0" i="0" baseline="0">
              <a:solidFill>
                <a:schemeClr val="dk1"/>
              </a:solidFill>
              <a:effectLst/>
              <a:latin typeface="+mn-lt"/>
              <a:ea typeface="+mn-ea"/>
              <a:cs typeface="+mn-cs"/>
            </a:rPr>
            <a:t>188</a:t>
          </a:r>
          <a:r>
            <a:rPr kumimoji="1" lang="ja-JP" altLang="ja-JP" sz="1400" b="0" i="0" baseline="0">
              <a:solidFill>
                <a:schemeClr val="dk1"/>
              </a:solidFill>
              <a:effectLst/>
              <a:latin typeface="+mn-lt"/>
              <a:ea typeface="+mn-ea"/>
              <a:cs typeface="+mn-cs"/>
            </a:rPr>
            <a:t>百万円を積み立てたものの、財源不足の恐れがあったため、</a:t>
          </a:r>
          <a:r>
            <a:rPr kumimoji="1" lang="en-US" altLang="ja-JP" sz="1400" b="0" i="0" baseline="0">
              <a:solidFill>
                <a:schemeClr val="dk1"/>
              </a:solidFill>
              <a:effectLst/>
              <a:latin typeface="+mn-lt"/>
              <a:ea typeface="+mn-ea"/>
              <a:cs typeface="+mn-cs"/>
            </a:rPr>
            <a:t>300</a:t>
          </a:r>
          <a:r>
            <a:rPr kumimoji="1" lang="ja-JP" altLang="ja-JP" sz="1400" b="0" i="0" baseline="0">
              <a:solidFill>
                <a:schemeClr val="dk1"/>
              </a:solidFill>
              <a:effectLst/>
              <a:latin typeface="+mn-lt"/>
              <a:ea typeface="+mn-ea"/>
              <a:cs typeface="+mn-cs"/>
            </a:rPr>
            <a:t>百万円を取り崩したことにより、残高が減少した。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令和３年度以降は監査委員の意向に従い前年度繰越金全額を積み立てていく。また今後は任用基準の見直しや施設規模の適正化など、効率的な人員配置を図る。加えて、歳出削減の効果的な実施に努め、基金の取り崩しを可能な限り抑制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令和２年度</a:t>
          </a:r>
          <a:r>
            <a:rPr kumimoji="1" lang="ja-JP" altLang="en-US" sz="1400" b="0" i="0" baseline="0">
              <a:solidFill>
                <a:schemeClr val="dk1"/>
              </a:solidFill>
              <a:effectLst/>
              <a:latin typeface="+mn-lt"/>
              <a:ea typeface="+mn-ea"/>
              <a:cs typeface="+mn-cs"/>
            </a:rPr>
            <a:t>は</a:t>
          </a:r>
          <a:r>
            <a:rPr kumimoji="1" lang="ja-JP" altLang="ja-JP" sz="1400" b="0" i="0" baseline="0">
              <a:solidFill>
                <a:schemeClr val="dk1"/>
              </a:solidFill>
              <a:effectLst/>
              <a:latin typeface="+mn-lt"/>
              <a:ea typeface="+mn-ea"/>
              <a:cs typeface="+mn-cs"/>
            </a:rPr>
            <a:t>増減なし。</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令和３年度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地方交付税で令和３年度臨時財政対策債の償還費として措置された</a:t>
          </a:r>
          <a:r>
            <a:rPr kumimoji="1" lang="en-US" altLang="ja-JP" sz="1400">
              <a:solidFill>
                <a:schemeClr val="dk1"/>
              </a:solidFill>
              <a:effectLst/>
              <a:latin typeface="+mn-lt"/>
              <a:ea typeface="+mn-ea"/>
              <a:cs typeface="+mn-cs"/>
            </a:rPr>
            <a:t>76</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を積み立て</a:t>
          </a:r>
          <a:r>
            <a:rPr kumimoji="1" lang="ja-JP" altLang="en-US" sz="1400">
              <a:solidFill>
                <a:schemeClr val="dk1"/>
              </a:solidFill>
              <a:effectLst/>
              <a:latin typeface="+mn-lt"/>
              <a:ea typeface="+mn-ea"/>
              <a:cs typeface="+mn-cs"/>
            </a:rPr>
            <a:t>たため</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残高が増加した。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令和３年度</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地方交付税で令和３年度臨時財政対策債の償還費として措置され</a:t>
          </a:r>
          <a:r>
            <a:rPr kumimoji="1" lang="ja-JP" altLang="en-US" sz="1400">
              <a:solidFill>
                <a:schemeClr val="dk1"/>
              </a:solidFill>
              <a:effectLst/>
              <a:latin typeface="+mn-lt"/>
              <a:ea typeface="+mn-ea"/>
              <a:cs typeface="+mn-cs"/>
            </a:rPr>
            <a:t>積み立て</a:t>
          </a:r>
          <a:r>
            <a:rPr kumimoji="1" lang="ja-JP" altLang="ja-JP" sz="1400">
              <a:solidFill>
                <a:schemeClr val="dk1"/>
              </a:solidFill>
              <a:effectLst/>
              <a:latin typeface="+mn-lt"/>
              <a:ea typeface="+mn-ea"/>
              <a:cs typeface="+mn-cs"/>
            </a:rPr>
            <a:t>た額を今後の償還の際に取り崩していく。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8484819</v>
      </c>
      <c r="BO4" s="374"/>
      <c r="BP4" s="374"/>
      <c r="BQ4" s="374"/>
      <c r="BR4" s="374"/>
      <c r="BS4" s="374"/>
      <c r="BT4" s="374"/>
      <c r="BU4" s="375"/>
      <c r="BV4" s="373">
        <v>9189041</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8</v>
      </c>
      <c r="CU4" s="380"/>
      <c r="CV4" s="380"/>
      <c r="CW4" s="380"/>
      <c r="CX4" s="380"/>
      <c r="CY4" s="380"/>
      <c r="CZ4" s="380"/>
      <c r="DA4" s="381"/>
      <c r="DB4" s="379">
        <v>3.9</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7843760</v>
      </c>
      <c r="BO5" s="411"/>
      <c r="BP5" s="411"/>
      <c r="BQ5" s="411"/>
      <c r="BR5" s="411"/>
      <c r="BS5" s="411"/>
      <c r="BT5" s="411"/>
      <c r="BU5" s="412"/>
      <c r="BV5" s="410">
        <v>8900842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90.5</v>
      </c>
      <c r="CU5" s="408"/>
      <c r="CV5" s="408"/>
      <c r="CW5" s="408"/>
      <c r="CX5" s="408"/>
      <c r="CY5" s="408"/>
      <c r="CZ5" s="408"/>
      <c r="DA5" s="409"/>
      <c r="DB5" s="407">
        <v>99.8</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641059</v>
      </c>
      <c r="BO6" s="411"/>
      <c r="BP6" s="411"/>
      <c r="BQ6" s="411"/>
      <c r="BR6" s="411"/>
      <c r="BS6" s="411"/>
      <c r="BT6" s="411"/>
      <c r="BU6" s="412"/>
      <c r="BV6" s="410">
        <v>288199</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95.6</v>
      </c>
      <c r="CU6" s="448"/>
      <c r="CV6" s="448"/>
      <c r="CW6" s="448"/>
      <c r="CX6" s="448"/>
      <c r="CY6" s="448"/>
      <c r="CZ6" s="448"/>
      <c r="DA6" s="449"/>
      <c r="DB6" s="447">
        <v>104.7</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235955</v>
      </c>
      <c r="BO7" s="411"/>
      <c r="BP7" s="411"/>
      <c r="BQ7" s="411"/>
      <c r="BR7" s="411"/>
      <c r="BS7" s="411"/>
      <c r="BT7" s="411"/>
      <c r="BU7" s="412"/>
      <c r="BV7" s="410">
        <v>100090</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5037579</v>
      </c>
      <c r="CU7" s="411"/>
      <c r="CV7" s="411"/>
      <c r="CW7" s="411"/>
      <c r="CX7" s="411"/>
      <c r="CY7" s="411"/>
      <c r="CZ7" s="411"/>
      <c r="DA7" s="412"/>
      <c r="DB7" s="410">
        <v>4777482</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405104</v>
      </c>
      <c r="BO8" s="411"/>
      <c r="BP8" s="411"/>
      <c r="BQ8" s="411"/>
      <c r="BR8" s="411"/>
      <c r="BS8" s="411"/>
      <c r="BT8" s="411"/>
      <c r="BU8" s="412"/>
      <c r="BV8" s="410">
        <v>188109</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0.43</v>
      </c>
      <c r="CU8" s="451"/>
      <c r="CV8" s="451"/>
      <c r="CW8" s="451"/>
      <c r="CX8" s="451"/>
      <c r="CY8" s="451"/>
      <c r="CZ8" s="451"/>
      <c r="DA8" s="452"/>
      <c r="DB8" s="450">
        <v>0.46</v>
      </c>
      <c r="DC8" s="451"/>
      <c r="DD8" s="451"/>
      <c r="DE8" s="451"/>
      <c r="DF8" s="451"/>
      <c r="DG8" s="451"/>
      <c r="DH8" s="451"/>
      <c r="DI8" s="452"/>
    </row>
    <row r="9" spans="1:119" ht="18.75" customHeight="1" thickBot="1">
      <c r="A9" s="178"/>
      <c r="B9" s="404" t="s">
        <v>112</v>
      </c>
      <c r="C9" s="405"/>
      <c r="D9" s="405"/>
      <c r="E9" s="405"/>
      <c r="F9" s="405"/>
      <c r="G9" s="405"/>
      <c r="H9" s="405"/>
      <c r="I9" s="405"/>
      <c r="J9" s="405"/>
      <c r="K9" s="453"/>
      <c r="L9" s="454" t="s">
        <v>113</v>
      </c>
      <c r="M9" s="455"/>
      <c r="N9" s="455"/>
      <c r="O9" s="455"/>
      <c r="P9" s="455"/>
      <c r="Q9" s="456"/>
      <c r="R9" s="457">
        <v>18279</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216995</v>
      </c>
      <c r="BO9" s="411"/>
      <c r="BP9" s="411"/>
      <c r="BQ9" s="411"/>
      <c r="BR9" s="411"/>
      <c r="BS9" s="411"/>
      <c r="BT9" s="411"/>
      <c r="BU9" s="412"/>
      <c r="BV9" s="410">
        <v>123189</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9.5</v>
      </c>
      <c r="CU9" s="408"/>
      <c r="CV9" s="408"/>
      <c r="CW9" s="408"/>
      <c r="CX9" s="408"/>
      <c r="CY9" s="408"/>
      <c r="CZ9" s="408"/>
      <c r="DA9" s="409"/>
      <c r="DB9" s="407">
        <v>10.5</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119</v>
      </c>
      <c r="M10" s="440"/>
      <c r="N10" s="440"/>
      <c r="O10" s="440"/>
      <c r="P10" s="440"/>
      <c r="Q10" s="441"/>
      <c r="R10" s="461">
        <v>19934</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116</v>
      </c>
      <c r="AV10" s="443"/>
      <c r="AW10" s="443"/>
      <c r="AX10" s="443"/>
      <c r="AY10" s="444" t="s">
        <v>121</v>
      </c>
      <c r="AZ10" s="445"/>
      <c r="BA10" s="445"/>
      <c r="BB10" s="445"/>
      <c r="BC10" s="445"/>
      <c r="BD10" s="445"/>
      <c r="BE10" s="445"/>
      <c r="BF10" s="445"/>
      <c r="BG10" s="445"/>
      <c r="BH10" s="445"/>
      <c r="BI10" s="445"/>
      <c r="BJ10" s="445"/>
      <c r="BK10" s="445"/>
      <c r="BL10" s="445"/>
      <c r="BM10" s="446"/>
      <c r="BN10" s="410">
        <v>195505</v>
      </c>
      <c r="BO10" s="411"/>
      <c r="BP10" s="411"/>
      <c r="BQ10" s="411"/>
      <c r="BR10" s="411"/>
      <c r="BS10" s="411"/>
      <c r="BT10" s="411"/>
      <c r="BU10" s="412"/>
      <c r="BV10" s="410">
        <v>32460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c r="A12" s="178"/>
      <c r="B12" s="470" t="s">
        <v>130</v>
      </c>
      <c r="C12" s="471"/>
      <c r="D12" s="471"/>
      <c r="E12" s="471"/>
      <c r="F12" s="471"/>
      <c r="G12" s="471"/>
      <c r="H12" s="471"/>
      <c r="I12" s="471"/>
      <c r="J12" s="471"/>
      <c r="K12" s="472"/>
      <c r="L12" s="479" t="s">
        <v>131</v>
      </c>
      <c r="M12" s="480"/>
      <c r="N12" s="480"/>
      <c r="O12" s="480"/>
      <c r="P12" s="480"/>
      <c r="Q12" s="481"/>
      <c r="R12" s="482">
        <v>18823</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116</v>
      </c>
      <c r="AV12" s="443"/>
      <c r="AW12" s="443"/>
      <c r="AX12" s="443"/>
      <c r="AY12" s="444" t="s">
        <v>135</v>
      </c>
      <c r="AZ12" s="445"/>
      <c r="BA12" s="445"/>
      <c r="BB12" s="445"/>
      <c r="BC12" s="445"/>
      <c r="BD12" s="445"/>
      <c r="BE12" s="445"/>
      <c r="BF12" s="445"/>
      <c r="BG12" s="445"/>
      <c r="BH12" s="445"/>
      <c r="BI12" s="445"/>
      <c r="BJ12" s="445"/>
      <c r="BK12" s="445"/>
      <c r="BL12" s="445"/>
      <c r="BM12" s="446"/>
      <c r="BN12" s="410">
        <v>300000</v>
      </c>
      <c r="BO12" s="411"/>
      <c r="BP12" s="411"/>
      <c r="BQ12" s="411"/>
      <c r="BR12" s="411"/>
      <c r="BS12" s="411"/>
      <c r="BT12" s="411"/>
      <c r="BU12" s="412"/>
      <c r="BV12" s="410">
        <v>100000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129</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137</v>
      </c>
      <c r="N13" s="502"/>
      <c r="O13" s="502"/>
      <c r="P13" s="502"/>
      <c r="Q13" s="503"/>
      <c r="R13" s="494">
        <v>18702</v>
      </c>
      <c r="S13" s="495"/>
      <c r="T13" s="495"/>
      <c r="U13" s="495"/>
      <c r="V13" s="496"/>
      <c r="W13" s="426" t="s">
        <v>138</v>
      </c>
      <c r="X13" s="427"/>
      <c r="Y13" s="427"/>
      <c r="Z13" s="427"/>
      <c r="AA13" s="427"/>
      <c r="AB13" s="417"/>
      <c r="AC13" s="461">
        <v>169</v>
      </c>
      <c r="AD13" s="462"/>
      <c r="AE13" s="462"/>
      <c r="AF13" s="462"/>
      <c r="AG13" s="504"/>
      <c r="AH13" s="461">
        <v>184</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112500</v>
      </c>
      <c r="BO13" s="411"/>
      <c r="BP13" s="411"/>
      <c r="BQ13" s="411"/>
      <c r="BR13" s="411"/>
      <c r="BS13" s="411"/>
      <c r="BT13" s="411"/>
      <c r="BU13" s="412"/>
      <c r="BV13" s="410">
        <v>55649</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5.6</v>
      </c>
      <c r="CU13" s="408"/>
      <c r="CV13" s="408"/>
      <c r="CW13" s="408"/>
      <c r="CX13" s="408"/>
      <c r="CY13" s="408"/>
      <c r="CZ13" s="408"/>
      <c r="DA13" s="409"/>
      <c r="DB13" s="407">
        <v>6.3</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143</v>
      </c>
      <c r="M14" s="492"/>
      <c r="N14" s="492"/>
      <c r="O14" s="492"/>
      <c r="P14" s="492"/>
      <c r="Q14" s="493"/>
      <c r="R14" s="494">
        <v>19093</v>
      </c>
      <c r="S14" s="495"/>
      <c r="T14" s="495"/>
      <c r="U14" s="495"/>
      <c r="V14" s="496"/>
      <c r="W14" s="400"/>
      <c r="X14" s="401"/>
      <c r="Y14" s="401"/>
      <c r="Z14" s="401"/>
      <c r="AA14" s="401"/>
      <c r="AB14" s="390"/>
      <c r="AC14" s="497">
        <v>2.4</v>
      </c>
      <c r="AD14" s="498"/>
      <c r="AE14" s="498"/>
      <c r="AF14" s="498"/>
      <c r="AG14" s="499"/>
      <c r="AH14" s="497">
        <v>2.2999999999999998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145</v>
      </c>
      <c r="CU14" s="509"/>
      <c r="CV14" s="509"/>
      <c r="CW14" s="509"/>
      <c r="CX14" s="509"/>
      <c r="CY14" s="509"/>
      <c r="CZ14" s="509"/>
      <c r="DA14" s="510"/>
      <c r="DB14" s="508" t="s">
        <v>146</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147</v>
      </c>
      <c r="N15" s="502"/>
      <c r="O15" s="502"/>
      <c r="P15" s="502"/>
      <c r="Q15" s="503"/>
      <c r="R15" s="494">
        <v>18985</v>
      </c>
      <c r="S15" s="495"/>
      <c r="T15" s="495"/>
      <c r="U15" s="495"/>
      <c r="V15" s="496"/>
      <c r="W15" s="426" t="s">
        <v>148</v>
      </c>
      <c r="X15" s="427"/>
      <c r="Y15" s="427"/>
      <c r="Z15" s="427"/>
      <c r="AA15" s="427"/>
      <c r="AB15" s="417"/>
      <c r="AC15" s="461">
        <v>1235</v>
      </c>
      <c r="AD15" s="462"/>
      <c r="AE15" s="462"/>
      <c r="AF15" s="462"/>
      <c r="AG15" s="504"/>
      <c r="AH15" s="461">
        <v>1473</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1740726</v>
      </c>
      <c r="BO15" s="374"/>
      <c r="BP15" s="374"/>
      <c r="BQ15" s="374"/>
      <c r="BR15" s="374"/>
      <c r="BS15" s="374"/>
      <c r="BT15" s="374"/>
      <c r="BU15" s="375"/>
      <c r="BV15" s="373">
        <v>1825185</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17.3</v>
      </c>
      <c r="AD16" s="498"/>
      <c r="AE16" s="498"/>
      <c r="AF16" s="498"/>
      <c r="AG16" s="499"/>
      <c r="AH16" s="497">
        <v>18.3</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4335220</v>
      </c>
      <c r="BO16" s="411"/>
      <c r="BP16" s="411"/>
      <c r="BQ16" s="411"/>
      <c r="BR16" s="411"/>
      <c r="BS16" s="411"/>
      <c r="BT16" s="411"/>
      <c r="BU16" s="412"/>
      <c r="BV16" s="410">
        <v>4104458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5755</v>
      </c>
      <c r="AD17" s="462"/>
      <c r="AE17" s="462"/>
      <c r="AF17" s="462"/>
      <c r="AG17" s="504"/>
      <c r="AH17" s="461">
        <v>6394</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2167199</v>
      </c>
      <c r="BO17" s="411"/>
      <c r="BP17" s="411"/>
      <c r="BQ17" s="411"/>
      <c r="BR17" s="411"/>
      <c r="BS17" s="411"/>
      <c r="BT17" s="411"/>
      <c r="BU17" s="412"/>
      <c r="BV17" s="410">
        <v>2277764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158</v>
      </c>
      <c r="C18" s="453"/>
      <c r="D18" s="453"/>
      <c r="E18" s="533"/>
      <c r="F18" s="533"/>
      <c r="G18" s="533"/>
      <c r="H18" s="533"/>
      <c r="I18" s="533"/>
      <c r="J18" s="533"/>
      <c r="K18" s="533"/>
      <c r="L18" s="534">
        <v>34.340000000000003</v>
      </c>
      <c r="M18" s="534"/>
      <c r="N18" s="534"/>
      <c r="O18" s="534"/>
      <c r="P18" s="534"/>
      <c r="Q18" s="534"/>
      <c r="R18" s="535"/>
      <c r="S18" s="535"/>
      <c r="T18" s="535"/>
      <c r="U18" s="535"/>
      <c r="V18" s="536"/>
      <c r="W18" s="428"/>
      <c r="X18" s="429"/>
      <c r="Y18" s="429"/>
      <c r="Z18" s="429"/>
      <c r="AA18" s="429"/>
      <c r="AB18" s="420"/>
      <c r="AC18" s="537">
        <v>80.400000000000006</v>
      </c>
      <c r="AD18" s="538"/>
      <c r="AE18" s="538"/>
      <c r="AF18" s="538"/>
      <c r="AG18" s="539"/>
      <c r="AH18" s="537">
        <v>79.400000000000006</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4623437</v>
      </c>
      <c r="BO18" s="411"/>
      <c r="BP18" s="411"/>
      <c r="BQ18" s="411"/>
      <c r="BR18" s="411"/>
      <c r="BS18" s="411"/>
      <c r="BT18" s="411"/>
      <c r="BU18" s="412"/>
      <c r="BV18" s="410">
        <v>4754184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160</v>
      </c>
      <c r="C19" s="453"/>
      <c r="D19" s="453"/>
      <c r="E19" s="533"/>
      <c r="F19" s="533"/>
      <c r="G19" s="533"/>
      <c r="H19" s="533"/>
      <c r="I19" s="533"/>
      <c r="J19" s="533"/>
      <c r="K19" s="533"/>
      <c r="L19" s="541">
        <v>532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6240660</v>
      </c>
      <c r="BO19" s="411"/>
      <c r="BP19" s="411"/>
      <c r="BQ19" s="411"/>
      <c r="BR19" s="411"/>
      <c r="BS19" s="411"/>
      <c r="BT19" s="411"/>
      <c r="BU19" s="412"/>
      <c r="BV19" s="410">
        <v>5685948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162</v>
      </c>
      <c r="C20" s="453"/>
      <c r="D20" s="453"/>
      <c r="E20" s="533"/>
      <c r="F20" s="533"/>
      <c r="G20" s="533"/>
      <c r="H20" s="533"/>
      <c r="I20" s="533"/>
      <c r="J20" s="533"/>
      <c r="K20" s="533"/>
      <c r="L20" s="541">
        <v>7580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5776903</v>
      </c>
      <c r="BO22" s="374"/>
      <c r="BP22" s="374"/>
      <c r="BQ22" s="374"/>
      <c r="BR22" s="374"/>
      <c r="BS22" s="374"/>
      <c r="BT22" s="374"/>
      <c r="BU22" s="375"/>
      <c r="BV22" s="373">
        <v>5696060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5312348</v>
      </c>
      <c r="BO23" s="411"/>
      <c r="BP23" s="411"/>
      <c r="BQ23" s="411"/>
      <c r="BR23" s="411"/>
      <c r="BS23" s="411"/>
      <c r="BT23" s="411"/>
      <c r="BU23" s="412"/>
      <c r="BV23" s="410">
        <v>5222745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172</v>
      </c>
      <c r="F24" s="440"/>
      <c r="G24" s="440"/>
      <c r="H24" s="440"/>
      <c r="I24" s="440"/>
      <c r="J24" s="440"/>
      <c r="K24" s="441"/>
      <c r="L24" s="461">
        <v>1</v>
      </c>
      <c r="M24" s="462"/>
      <c r="N24" s="462"/>
      <c r="O24" s="462"/>
      <c r="P24" s="504"/>
      <c r="Q24" s="461">
        <v>4920</v>
      </c>
      <c r="R24" s="462"/>
      <c r="S24" s="462"/>
      <c r="T24" s="462"/>
      <c r="U24" s="462"/>
      <c r="V24" s="504"/>
      <c r="W24" s="556"/>
      <c r="X24" s="557"/>
      <c r="Y24" s="558"/>
      <c r="Z24" s="460" t="s">
        <v>173</v>
      </c>
      <c r="AA24" s="440"/>
      <c r="AB24" s="440"/>
      <c r="AC24" s="440"/>
      <c r="AD24" s="440"/>
      <c r="AE24" s="440"/>
      <c r="AF24" s="440"/>
      <c r="AG24" s="441"/>
      <c r="AH24" s="461">
        <v>139</v>
      </c>
      <c r="AI24" s="462"/>
      <c r="AJ24" s="462"/>
      <c r="AK24" s="462"/>
      <c r="AL24" s="504"/>
      <c r="AM24" s="461">
        <v>455225</v>
      </c>
      <c r="AN24" s="462"/>
      <c r="AO24" s="462"/>
      <c r="AP24" s="462"/>
      <c r="AQ24" s="462"/>
      <c r="AR24" s="504"/>
      <c r="AS24" s="461">
        <v>3275</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1823341</v>
      </c>
      <c r="BO24" s="411"/>
      <c r="BP24" s="411"/>
      <c r="BQ24" s="411"/>
      <c r="BR24" s="411"/>
      <c r="BS24" s="411"/>
      <c r="BT24" s="411"/>
      <c r="BU24" s="412"/>
      <c r="BV24" s="410">
        <v>1651748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175</v>
      </c>
      <c r="F25" s="440"/>
      <c r="G25" s="440"/>
      <c r="H25" s="440"/>
      <c r="I25" s="440"/>
      <c r="J25" s="440"/>
      <c r="K25" s="441"/>
      <c r="L25" s="461">
        <v>2</v>
      </c>
      <c r="M25" s="462"/>
      <c r="N25" s="462"/>
      <c r="O25" s="462"/>
      <c r="P25" s="504"/>
      <c r="Q25" s="461">
        <v>6120</v>
      </c>
      <c r="R25" s="462"/>
      <c r="S25" s="462"/>
      <c r="T25" s="462"/>
      <c r="U25" s="462"/>
      <c r="V25" s="504"/>
      <c r="W25" s="556"/>
      <c r="X25" s="557"/>
      <c r="Y25" s="558"/>
      <c r="Z25" s="460" t="s">
        <v>176</v>
      </c>
      <c r="AA25" s="440"/>
      <c r="AB25" s="440"/>
      <c r="AC25" s="440"/>
      <c r="AD25" s="440"/>
      <c r="AE25" s="440"/>
      <c r="AF25" s="440"/>
      <c r="AG25" s="441"/>
      <c r="AH25" s="461" t="s">
        <v>145</v>
      </c>
      <c r="AI25" s="462"/>
      <c r="AJ25" s="462"/>
      <c r="AK25" s="462"/>
      <c r="AL25" s="504"/>
      <c r="AM25" s="461" t="s">
        <v>146</v>
      </c>
      <c r="AN25" s="462"/>
      <c r="AO25" s="462"/>
      <c r="AP25" s="462"/>
      <c r="AQ25" s="462"/>
      <c r="AR25" s="504"/>
      <c r="AS25" s="461" t="s">
        <v>177</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1531073</v>
      </c>
      <c r="BO25" s="374"/>
      <c r="BP25" s="374"/>
      <c r="BQ25" s="374"/>
      <c r="BR25" s="374"/>
      <c r="BS25" s="374"/>
      <c r="BT25" s="374"/>
      <c r="BU25" s="375"/>
      <c r="BV25" s="373">
        <v>1292458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179</v>
      </c>
      <c r="F26" s="440"/>
      <c r="G26" s="440"/>
      <c r="H26" s="440"/>
      <c r="I26" s="440"/>
      <c r="J26" s="440"/>
      <c r="K26" s="441"/>
      <c r="L26" s="461">
        <v>1</v>
      </c>
      <c r="M26" s="462"/>
      <c r="N26" s="462"/>
      <c r="O26" s="462"/>
      <c r="P26" s="504"/>
      <c r="Q26" s="461">
        <v>5525</v>
      </c>
      <c r="R26" s="462"/>
      <c r="S26" s="462"/>
      <c r="T26" s="462"/>
      <c r="U26" s="462"/>
      <c r="V26" s="504"/>
      <c r="W26" s="556"/>
      <c r="X26" s="557"/>
      <c r="Y26" s="558"/>
      <c r="Z26" s="460" t="s">
        <v>180</v>
      </c>
      <c r="AA26" s="562"/>
      <c r="AB26" s="562"/>
      <c r="AC26" s="562"/>
      <c r="AD26" s="562"/>
      <c r="AE26" s="562"/>
      <c r="AF26" s="562"/>
      <c r="AG26" s="563"/>
      <c r="AH26" s="461">
        <v>13</v>
      </c>
      <c r="AI26" s="462"/>
      <c r="AJ26" s="462"/>
      <c r="AK26" s="462"/>
      <c r="AL26" s="504"/>
      <c r="AM26" s="461">
        <v>39975</v>
      </c>
      <c r="AN26" s="462"/>
      <c r="AO26" s="462"/>
      <c r="AP26" s="462"/>
      <c r="AQ26" s="462"/>
      <c r="AR26" s="504"/>
      <c r="AS26" s="461">
        <v>3075</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146</v>
      </c>
      <c r="BO26" s="411"/>
      <c r="BP26" s="411"/>
      <c r="BQ26" s="411"/>
      <c r="BR26" s="411"/>
      <c r="BS26" s="411"/>
      <c r="BT26" s="411"/>
      <c r="BU26" s="412"/>
      <c r="BV26" s="410" t="s">
        <v>146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182</v>
      </c>
      <c r="F27" s="440"/>
      <c r="G27" s="440"/>
      <c r="H27" s="440"/>
      <c r="I27" s="440"/>
      <c r="J27" s="440"/>
      <c r="K27" s="441"/>
      <c r="L27" s="461">
        <v>1</v>
      </c>
      <c r="M27" s="462"/>
      <c r="N27" s="462"/>
      <c r="O27" s="462"/>
      <c r="P27" s="504"/>
      <c r="Q27" s="461">
        <v>3420</v>
      </c>
      <c r="R27" s="462"/>
      <c r="S27" s="462"/>
      <c r="T27" s="462"/>
      <c r="U27" s="462"/>
      <c r="V27" s="504"/>
      <c r="W27" s="556"/>
      <c r="X27" s="557"/>
      <c r="Y27" s="558"/>
      <c r="Z27" s="460" t="s">
        <v>183</v>
      </c>
      <c r="AA27" s="440"/>
      <c r="AB27" s="440"/>
      <c r="AC27" s="440"/>
      <c r="AD27" s="440"/>
      <c r="AE27" s="440"/>
      <c r="AF27" s="440"/>
      <c r="AG27" s="441"/>
      <c r="AH27" s="461">
        <v>16</v>
      </c>
      <c r="AI27" s="462"/>
      <c r="AJ27" s="462"/>
      <c r="AK27" s="462"/>
      <c r="AL27" s="504"/>
      <c r="AM27" s="461">
        <v>55916</v>
      </c>
      <c r="AN27" s="462"/>
      <c r="AO27" s="462"/>
      <c r="AP27" s="462"/>
      <c r="AQ27" s="462"/>
      <c r="AR27" s="504"/>
      <c r="AS27" s="461">
        <v>3495</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t="s">
        <v>145</v>
      </c>
      <c r="BO27" s="530"/>
      <c r="BP27" s="530"/>
      <c r="BQ27" s="530"/>
      <c r="BR27" s="530"/>
      <c r="BS27" s="530"/>
      <c r="BT27" s="530"/>
      <c r="BU27" s="531"/>
      <c r="BV27" s="529" t="s">
        <v>146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185</v>
      </c>
      <c r="F28" s="440"/>
      <c r="G28" s="440"/>
      <c r="H28" s="440"/>
      <c r="I28" s="440"/>
      <c r="J28" s="440"/>
      <c r="K28" s="441"/>
      <c r="L28" s="461">
        <v>1</v>
      </c>
      <c r="M28" s="462"/>
      <c r="N28" s="462"/>
      <c r="O28" s="462"/>
      <c r="P28" s="504"/>
      <c r="Q28" s="461">
        <v>2970</v>
      </c>
      <c r="R28" s="462"/>
      <c r="S28" s="462"/>
      <c r="T28" s="462"/>
      <c r="U28" s="462"/>
      <c r="V28" s="504"/>
      <c r="W28" s="556"/>
      <c r="X28" s="557"/>
      <c r="Y28" s="558"/>
      <c r="Z28" s="460" t="s">
        <v>186</v>
      </c>
      <c r="AA28" s="440"/>
      <c r="AB28" s="440"/>
      <c r="AC28" s="440"/>
      <c r="AD28" s="440"/>
      <c r="AE28" s="440"/>
      <c r="AF28" s="440"/>
      <c r="AG28" s="441"/>
      <c r="AH28" s="461" t="s">
        <v>145</v>
      </c>
      <c r="AI28" s="462"/>
      <c r="AJ28" s="462"/>
      <c r="AK28" s="462"/>
      <c r="AL28" s="504"/>
      <c r="AM28" s="461" t="s">
        <v>129</v>
      </c>
      <c r="AN28" s="462"/>
      <c r="AO28" s="462"/>
      <c r="AP28" s="462"/>
      <c r="AQ28" s="462"/>
      <c r="AR28" s="504"/>
      <c r="AS28" s="461" t="s">
        <v>145</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1324716</v>
      </c>
      <c r="BO28" s="374"/>
      <c r="BP28" s="374"/>
      <c r="BQ28" s="374"/>
      <c r="BR28" s="374"/>
      <c r="BS28" s="374"/>
      <c r="BT28" s="374"/>
      <c r="BU28" s="375"/>
      <c r="BV28" s="373">
        <v>1429211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188</v>
      </c>
      <c r="F29" s="440"/>
      <c r="G29" s="440"/>
      <c r="H29" s="440"/>
      <c r="I29" s="440"/>
      <c r="J29" s="440"/>
      <c r="K29" s="441"/>
      <c r="L29" s="461">
        <v>10</v>
      </c>
      <c r="M29" s="462"/>
      <c r="N29" s="462"/>
      <c r="O29" s="462"/>
      <c r="P29" s="504"/>
      <c r="Q29" s="461">
        <v>2700</v>
      </c>
      <c r="R29" s="462"/>
      <c r="S29" s="462"/>
      <c r="T29" s="462"/>
      <c r="U29" s="462"/>
      <c r="V29" s="504"/>
      <c r="W29" s="559"/>
      <c r="X29" s="560"/>
      <c r="Y29" s="561"/>
      <c r="Z29" s="460" t="s">
        <v>189</v>
      </c>
      <c r="AA29" s="440"/>
      <c r="AB29" s="440"/>
      <c r="AC29" s="440"/>
      <c r="AD29" s="440"/>
      <c r="AE29" s="440"/>
      <c r="AF29" s="440"/>
      <c r="AG29" s="441"/>
      <c r="AH29" s="461">
        <v>155</v>
      </c>
      <c r="AI29" s="462"/>
      <c r="AJ29" s="462"/>
      <c r="AK29" s="462"/>
      <c r="AL29" s="504"/>
      <c r="AM29" s="461">
        <v>511141</v>
      </c>
      <c r="AN29" s="462"/>
      <c r="AO29" s="462"/>
      <c r="AP29" s="462"/>
      <c r="AQ29" s="462"/>
      <c r="AR29" s="504"/>
      <c r="AS29" s="461">
        <v>3298</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76269</v>
      </c>
      <c r="BO29" s="411"/>
      <c r="BP29" s="411"/>
      <c r="BQ29" s="411"/>
      <c r="BR29" s="411"/>
      <c r="BS29" s="411"/>
      <c r="BT29" s="411"/>
      <c r="BU29" s="412"/>
      <c r="BV29" s="410">
        <v>677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97.9</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747417</v>
      </c>
      <c r="BO30" s="530"/>
      <c r="BP30" s="530"/>
      <c r="BQ30" s="530"/>
      <c r="BR30" s="530"/>
      <c r="BS30" s="530"/>
      <c r="BT30" s="530"/>
      <c r="BU30" s="531"/>
      <c r="BV30" s="529">
        <v>792769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198</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198</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国民健康保険特別会計事業勘定</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豊能郡環境施設組合（一般会計）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国民健康保険特別会計診療所施設勘定</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猪名川上流広域ごみ処理施設組合（一般会計）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介護保険特別会計事業勘定</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大阪府後期高齢者医療広域連合
（一般会計）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後期高齢者医療特別会計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大阪府後期高齢者医療広域連合
（後期高齢者医療特別会計）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大阪広域水道企業団
水道事業会計（水道用水供給事業）</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大阪広域水道企業団
（工業用水道事業会計）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大阪広域水道企業団
水道事業会計（市町村域水道事業）
豊能水道事業</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77" t="s">
        <v>594</v>
      </c>
    </row>
    <row r="54" spans="5:113"/>
    <row r="55" spans="5:113"/>
    <row r="56" spans="5:113"/>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595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c r="B5" s="615" t="s">
        <v>226</v>
      </c>
      <c r="C5" s="616"/>
      <c r="D5" s="616"/>
      <c r="E5" s="616"/>
      <c r="F5" s="616"/>
      <c r="G5" s="616"/>
      <c r="H5" s="616"/>
      <c r="I5" s="616"/>
      <c r="J5" s="616"/>
      <c r="K5" s="616"/>
      <c r="L5" s="616"/>
      <c r="M5" s="616"/>
      <c r="N5" s="616"/>
      <c r="O5" s="616"/>
      <c r="P5" s="616"/>
      <c r="Q5" s="617"/>
      <c r="R5" s="618">
        <v>1696049</v>
      </c>
      <c r="S5" s="619"/>
      <c r="T5" s="619"/>
      <c r="U5" s="619"/>
      <c r="V5" s="619"/>
      <c r="W5" s="619"/>
      <c r="X5" s="619"/>
      <c r="Y5" s="620"/>
      <c r="Z5" s="621">
        <v>20</v>
      </c>
      <c r="AA5" s="621"/>
      <c r="AB5" s="621"/>
      <c r="AC5" s="621"/>
      <c r="AD5" s="622">
        <v>1696049</v>
      </c>
      <c r="AE5" s="622"/>
      <c r="AF5" s="622"/>
      <c r="AG5" s="622"/>
      <c r="AH5" s="622"/>
      <c r="AI5" s="622"/>
      <c r="AJ5" s="622"/>
      <c r="AK5" s="622"/>
      <c r="AL5" s="623">
        <v>35.1</v>
      </c>
      <c r="AM5" s="624"/>
      <c r="AN5" s="624"/>
      <c r="AO5" s="625"/>
      <c r="AP5" s="615" t="s">
        <v>227</v>
      </c>
      <c r="AQ5" s="616"/>
      <c r="AR5" s="616"/>
      <c r="AS5" s="616"/>
      <c r="AT5" s="616"/>
      <c r="AU5" s="616"/>
      <c r="AV5" s="616"/>
      <c r="AW5" s="616"/>
      <c r="AX5" s="616"/>
      <c r="AY5" s="616"/>
      <c r="AZ5" s="616"/>
      <c r="BA5" s="616"/>
      <c r="BB5" s="616"/>
      <c r="BC5" s="616"/>
      <c r="BD5" s="616"/>
      <c r="BE5" s="616"/>
      <c r="BF5" s="617"/>
      <c r="BG5" s="629">
        <v>1696049</v>
      </c>
      <c r="BH5" s="630"/>
      <c r="BI5" s="630"/>
      <c r="BJ5" s="630"/>
      <c r="BK5" s="630"/>
      <c r="BL5" s="630"/>
      <c r="BM5" s="630"/>
      <c r="BN5" s="631"/>
      <c r="BO5" s="632">
        <v>100</v>
      </c>
      <c r="BP5" s="632"/>
      <c r="BQ5" s="632"/>
      <c r="BR5" s="632"/>
      <c r="BS5" s="633">
        <v>5982</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221</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c r="B6" s="626" t="s">
        <v>231</v>
      </c>
      <c r="C6" s="627"/>
      <c r="D6" s="627"/>
      <c r="E6" s="627"/>
      <c r="F6" s="627"/>
      <c r="G6" s="627"/>
      <c r="H6" s="627"/>
      <c r="I6" s="627"/>
      <c r="J6" s="627"/>
      <c r="K6" s="627"/>
      <c r="L6" s="627"/>
      <c r="M6" s="627"/>
      <c r="N6" s="627"/>
      <c r="O6" s="627"/>
      <c r="P6" s="627"/>
      <c r="Q6" s="628"/>
      <c r="R6" s="629">
        <v>58565</v>
      </c>
      <c r="S6" s="630"/>
      <c r="T6" s="630"/>
      <c r="U6" s="630"/>
      <c r="V6" s="630"/>
      <c r="W6" s="630"/>
      <c r="X6" s="630"/>
      <c r="Y6" s="631"/>
      <c r="Z6" s="632">
        <v>0.7</v>
      </c>
      <c r="AA6" s="632"/>
      <c r="AB6" s="632"/>
      <c r="AC6" s="632"/>
      <c r="AD6" s="633">
        <v>58565</v>
      </c>
      <c r="AE6" s="633"/>
      <c r="AF6" s="633"/>
      <c r="AG6" s="633"/>
      <c r="AH6" s="633"/>
      <c r="AI6" s="633"/>
      <c r="AJ6" s="633"/>
      <c r="AK6" s="633"/>
      <c r="AL6" s="634">
        <v>1.2</v>
      </c>
      <c r="AM6" s="635"/>
      <c r="AN6" s="635"/>
      <c r="AO6" s="636"/>
      <c r="AP6" s="626" t="s">
        <v>232</v>
      </c>
      <c r="AQ6" s="627"/>
      <c r="AR6" s="627"/>
      <c r="AS6" s="627"/>
      <c r="AT6" s="627"/>
      <c r="AU6" s="627"/>
      <c r="AV6" s="627"/>
      <c r="AW6" s="627"/>
      <c r="AX6" s="627"/>
      <c r="AY6" s="627"/>
      <c r="AZ6" s="627"/>
      <c r="BA6" s="627"/>
      <c r="BB6" s="627"/>
      <c r="BC6" s="627"/>
      <c r="BD6" s="627"/>
      <c r="BE6" s="627"/>
      <c r="BF6" s="628"/>
      <c r="BG6" s="629">
        <v>1696049</v>
      </c>
      <c r="BH6" s="630"/>
      <c r="BI6" s="630"/>
      <c r="BJ6" s="630"/>
      <c r="BK6" s="630"/>
      <c r="BL6" s="630"/>
      <c r="BM6" s="630"/>
      <c r="BN6" s="631"/>
      <c r="BO6" s="632">
        <v>100</v>
      </c>
      <c r="BP6" s="632"/>
      <c r="BQ6" s="632"/>
      <c r="BR6" s="632"/>
      <c r="BS6" s="633">
        <v>5982</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107611</v>
      </c>
      <c r="CS6" s="630"/>
      <c r="CT6" s="630"/>
      <c r="CU6" s="630"/>
      <c r="CV6" s="630"/>
      <c r="CW6" s="630"/>
      <c r="CX6" s="630"/>
      <c r="CY6" s="631"/>
      <c r="CZ6" s="623">
        <v>1.4</v>
      </c>
      <c r="DA6" s="624"/>
      <c r="DB6" s="624"/>
      <c r="DC6" s="643"/>
      <c r="DD6" s="638">
        <v>275</v>
      </c>
      <c r="DE6" s="630"/>
      <c r="DF6" s="630"/>
      <c r="DG6" s="630"/>
      <c r="DH6" s="630"/>
      <c r="DI6" s="630"/>
      <c r="DJ6" s="630"/>
      <c r="DK6" s="630"/>
      <c r="DL6" s="630"/>
      <c r="DM6" s="630"/>
      <c r="DN6" s="630"/>
      <c r="DO6" s="630"/>
      <c r="DP6" s="631"/>
      <c r="DQ6" s="638">
        <v>107608</v>
      </c>
      <c r="DR6" s="630"/>
      <c r="DS6" s="630"/>
      <c r="DT6" s="630"/>
      <c r="DU6" s="630"/>
      <c r="DV6" s="630"/>
      <c r="DW6" s="630"/>
      <c r="DX6" s="630"/>
      <c r="DY6" s="630"/>
      <c r="DZ6" s="630"/>
      <c r="EA6" s="630"/>
      <c r="EB6" s="630"/>
      <c r="EC6" s="639"/>
    </row>
    <row r="7" spans="2:143" ht="11.25" customHeight="1">
      <c r="B7" s="626" t="s">
        <v>234</v>
      </c>
      <c r="C7" s="627"/>
      <c r="D7" s="627"/>
      <c r="E7" s="627"/>
      <c r="F7" s="627"/>
      <c r="G7" s="627"/>
      <c r="H7" s="627"/>
      <c r="I7" s="627"/>
      <c r="J7" s="627"/>
      <c r="K7" s="627"/>
      <c r="L7" s="627"/>
      <c r="M7" s="627"/>
      <c r="N7" s="627"/>
      <c r="O7" s="627"/>
      <c r="P7" s="627"/>
      <c r="Q7" s="628"/>
      <c r="R7" s="629">
        <v>3008</v>
      </c>
      <c r="S7" s="630"/>
      <c r="T7" s="630"/>
      <c r="U7" s="630"/>
      <c r="V7" s="630"/>
      <c r="W7" s="630"/>
      <c r="X7" s="630"/>
      <c r="Y7" s="631"/>
      <c r="Z7" s="632">
        <v>0</v>
      </c>
      <c r="AA7" s="632"/>
      <c r="AB7" s="632"/>
      <c r="AC7" s="632"/>
      <c r="AD7" s="633">
        <v>3008</v>
      </c>
      <c r="AE7" s="633"/>
      <c r="AF7" s="633"/>
      <c r="AG7" s="633"/>
      <c r="AH7" s="633"/>
      <c r="AI7" s="633"/>
      <c r="AJ7" s="633"/>
      <c r="AK7" s="633"/>
      <c r="AL7" s="634">
        <v>0.1</v>
      </c>
      <c r="AM7" s="635"/>
      <c r="AN7" s="635"/>
      <c r="AO7" s="636"/>
      <c r="AP7" s="626" t="s">
        <v>235</v>
      </c>
      <c r="AQ7" s="627"/>
      <c r="AR7" s="627"/>
      <c r="AS7" s="627"/>
      <c r="AT7" s="627"/>
      <c r="AU7" s="627"/>
      <c r="AV7" s="627"/>
      <c r="AW7" s="627"/>
      <c r="AX7" s="627"/>
      <c r="AY7" s="627"/>
      <c r="AZ7" s="627"/>
      <c r="BA7" s="627"/>
      <c r="BB7" s="627"/>
      <c r="BC7" s="627"/>
      <c r="BD7" s="627"/>
      <c r="BE7" s="627"/>
      <c r="BF7" s="628"/>
      <c r="BG7" s="629">
        <v>1010609</v>
      </c>
      <c r="BH7" s="630"/>
      <c r="BI7" s="630"/>
      <c r="BJ7" s="630"/>
      <c r="BK7" s="630"/>
      <c r="BL7" s="630"/>
      <c r="BM7" s="630"/>
      <c r="BN7" s="631"/>
      <c r="BO7" s="632">
        <v>59.6</v>
      </c>
      <c r="BP7" s="632"/>
      <c r="BQ7" s="632"/>
      <c r="BR7" s="632"/>
      <c r="BS7" s="633">
        <v>5982</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1299194</v>
      </c>
      <c r="CS7" s="630"/>
      <c r="CT7" s="630"/>
      <c r="CU7" s="630"/>
      <c r="CV7" s="630"/>
      <c r="CW7" s="630"/>
      <c r="CX7" s="630"/>
      <c r="CY7" s="631"/>
      <c r="CZ7" s="632">
        <v>16.600000000000001</v>
      </c>
      <c r="DA7" s="632"/>
      <c r="DB7" s="632"/>
      <c r="DC7" s="632"/>
      <c r="DD7" s="638">
        <v>21476</v>
      </c>
      <c r="DE7" s="630"/>
      <c r="DF7" s="630"/>
      <c r="DG7" s="630"/>
      <c r="DH7" s="630"/>
      <c r="DI7" s="630"/>
      <c r="DJ7" s="630"/>
      <c r="DK7" s="630"/>
      <c r="DL7" s="630"/>
      <c r="DM7" s="630"/>
      <c r="DN7" s="630"/>
      <c r="DO7" s="630"/>
      <c r="DP7" s="631"/>
      <c r="DQ7" s="638">
        <v>1125104</v>
      </c>
      <c r="DR7" s="630"/>
      <c r="DS7" s="630"/>
      <c r="DT7" s="630"/>
      <c r="DU7" s="630"/>
      <c r="DV7" s="630"/>
      <c r="DW7" s="630"/>
      <c r="DX7" s="630"/>
      <c r="DY7" s="630"/>
      <c r="DZ7" s="630"/>
      <c r="EA7" s="630"/>
      <c r="EB7" s="630"/>
      <c r="EC7" s="639"/>
    </row>
    <row r="8" spans="2:143" ht="11.25" customHeight="1">
      <c r="B8" s="626" t="s">
        <v>237</v>
      </c>
      <c r="C8" s="627"/>
      <c r="D8" s="627"/>
      <c r="E8" s="627"/>
      <c r="F8" s="627"/>
      <c r="G8" s="627"/>
      <c r="H8" s="627"/>
      <c r="I8" s="627"/>
      <c r="J8" s="627"/>
      <c r="K8" s="627"/>
      <c r="L8" s="627"/>
      <c r="M8" s="627"/>
      <c r="N8" s="627"/>
      <c r="O8" s="627"/>
      <c r="P8" s="627"/>
      <c r="Q8" s="628"/>
      <c r="R8" s="629">
        <v>23558</v>
      </c>
      <c r="S8" s="630"/>
      <c r="T8" s="630"/>
      <c r="U8" s="630"/>
      <c r="V8" s="630"/>
      <c r="W8" s="630"/>
      <c r="X8" s="630"/>
      <c r="Y8" s="631"/>
      <c r="Z8" s="632">
        <v>0.3</v>
      </c>
      <c r="AA8" s="632"/>
      <c r="AB8" s="632"/>
      <c r="AC8" s="632"/>
      <c r="AD8" s="633">
        <v>23558</v>
      </c>
      <c r="AE8" s="633"/>
      <c r="AF8" s="633"/>
      <c r="AG8" s="633"/>
      <c r="AH8" s="633"/>
      <c r="AI8" s="633"/>
      <c r="AJ8" s="633"/>
      <c r="AK8" s="633"/>
      <c r="AL8" s="634">
        <v>0.5</v>
      </c>
      <c r="AM8" s="635"/>
      <c r="AN8" s="635"/>
      <c r="AO8" s="636"/>
      <c r="AP8" s="626" t="s">
        <v>238</v>
      </c>
      <c r="AQ8" s="627"/>
      <c r="AR8" s="627"/>
      <c r="AS8" s="627"/>
      <c r="AT8" s="627"/>
      <c r="AU8" s="627"/>
      <c r="AV8" s="627"/>
      <c r="AW8" s="627"/>
      <c r="AX8" s="627"/>
      <c r="AY8" s="627"/>
      <c r="AZ8" s="627"/>
      <c r="BA8" s="627"/>
      <c r="BB8" s="627"/>
      <c r="BC8" s="627"/>
      <c r="BD8" s="627"/>
      <c r="BE8" s="627"/>
      <c r="BF8" s="628"/>
      <c r="BG8" s="629">
        <v>34538</v>
      </c>
      <c r="BH8" s="630"/>
      <c r="BI8" s="630"/>
      <c r="BJ8" s="630"/>
      <c r="BK8" s="630"/>
      <c r="BL8" s="630"/>
      <c r="BM8" s="630"/>
      <c r="BN8" s="631"/>
      <c r="BO8" s="632">
        <v>2</v>
      </c>
      <c r="BP8" s="632"/>
      <c r="BQ8" s="632"/>
      <c r="BR8" s="632"/>
      <c r="BS8" s="633" t="s">
        <v>129</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2399306</v>
      </c>
      <c r="CS8" s="630"/>
      <c r="CT8" s="630"/>
      <c r="CU8" s="630"/>
      <c r="CV8" s="630"/>
      <c r="CW8" s="630"/>
      <c r="CX8" s="630"/>
      <c r="CY8" s="631"/>
      <c r="CZ8" s="632">
        <v>30.6</v>
      </c>
      <c r="DA8" s="632"/>
      <c r="DB8" s="632"/>
      <c r="DC8" s="632"/>
      <c r="DD8" s="638">
        <v>21067</v>
      </c>
      <c r="DE8" s="630"/>
      <c r="DF8" s="630"/>
      <c r="DG8" s="630"/>
      <c r="DH8" s="630"/>
      <c r="DI8" s="630"/>
      <c r="DJ8" s="630"/>
      <c r="DK8" s="630"/>
      <c r="DL8" s="630"/>
      <c r="DM8" s="630"/>
      <c r="DN8" s="630"/>
      <c r="DO8" s="630"/>
      <c r="DP8" s="631"/>
      <c r="DQ8" s="638">
        <v>1358173</v>
      </c>
      <c r="DR8" s="630"/>
      <c r="DS8" s="630"/>
      <c r="DT8" s="630"/>
      <c r="DU8" s="630"/>
      <c r="DV8" s="630"/>
      <c r="DW8" s="630"/>
      <c r="DX8" s="630"/>
      <c r="DY8" s="630"/>
      <c r="DZ8" s="630"/>
      <c r="EA8" s="630"/>
      <c r="EB8" s="630"/>
      <c r="EC8" s="639"/>
    </row>
    <row r="9" spans="2:143" ht="11.25" customHeight="1">
      <c r="B9" s="626" t="s">
        <v>240</v>
      </c>
      <c r="C9" s="627"/>
      <c r="D9" s="627"/>
      <c r="E9" s="627"/>
      <c r="F9" s="627"/>
      <c r="G9" s="627"/>
      <c r="H9" s="627"/>
      <c r="I9" s="627"/>
      <c r="J9" s="627"/>
      <c r="K9" s="627"/>
      <c r="L9" s="627"/>
      <c r="M9" s="627"/>
      <c r="N9" s="627"/>
      <c r="O9" s="627"/>
      <c r="P9" s="627"/>
      <c r="Q9" s="628"/>
      <c r="R9" s="629">
        <v>26281</v>
      </c>
      <c r="S9" s="630"/>
      <c r="T9" s="630"/>
      <c r="U9" s="630"/>
      <c r="V9" s="630"/>
      <c r="W9" s="630"/>
      <c r="X9" s="630"/>
      <c r="Y9" s="631"/>
      <c r="Z9" s="632">
        <v>0.3</v>
      </c>
      <c r="AA9" s="632"/>
      <c r="AB9" s="632"/>
      <c r="AC9" s="632"/>
      <c r="AD9" s="633">
        <v>26281</v>
      </c>
      <c r="AE9" s="633"/>
      <c r="AF9" s="633"/>
      <c r="AG9" s="633"/>
      <c r="AH9" s="633"/>
      <c r="AI9" s="633"/>
      <c r="AJ9" s="633"/>
      <c r="AK9" s="633"/>
      <c r="AL9" s="634">
        <v>0.5</v>
      </c>
      <c r="AM9" s="635"/>
      <c r="AN9" s="635"/>
      <c r="AO9" s="636"/>
      <c r="AP9" s="626" t="s">
        <v>596</v>
      </c>
      <c r="AQ9" s="627"/>
      <c r="AR9" s="627"/>
      <c r="AS9" s="627"/>
      <c r="AT9" s="627"/>
      <c r="AU9" s="627"/>
      <c r="AV9" s="627"/>
      <c r="AW9" s="627"/>
      <c r="AX9" s="627"/>
      <c r="AY9" s="627"/>
      <c r="AZ9" s="627"/>
      <c r="BA9" s="627"/>
      <c r="BB9" s="627"/>
      <c r="BC9" s="627"/>
      <c r="BD9" s="627"/>
      <c r="BE9" s="627"/>
      <c r="BF9" s="628"/>
      <c r="BG9" s="629">
        <v>934415</v>
      </c>
      <c r="BH9" s="630"/>
      <c r="BI9" s="630"/>
      <c r="BJ9" s="630"/>
      <c r="BK9" s="630"/>
      <c r="BL9" s="630"/>
      <c r="BM9" s="630"/>
      <c r="BN9" s="631"/>
      <c r="BO9" s="632">
        <v>55.1</v>
      </c>
      <c r="BP9" s="632"/>
      <c r="BQ9" s="632"/>
      <c r="BR9" s="632"/>
      <c r="BS9" s="633" t="s">
        <v>597</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1123913</v>
      </c>
      <c r="CS9" s="630"/>
      <c r="CT9" s="630"/>
      <c r="CU9" s="630"/>
      <c r="CV9" s="630"/>
      <c r="CW9" s="630"/>
      <c r="CX9" s="630"/>
      <c r="CY9" s="631"/>
      <c r="CZ9" s="632">
        <v>14.3</v>
      </c>
      <c r="DA9" s="632"/>
      <c r="DB9" s="632"/>
      <c r="DC9" s="632"/>
      <c r="DD9" s="638">
        <v>22228</v>
      </c>
      <c r="DE9" s="630"/>
      <c r="DF9" s="630"/>
      <c r="DG9" s="630"/>
      <c r="DH9" s="630"/>
      <c r="DI9" s="630"/>
      <c r="DJ9" s="630"/>
      <c r="DK9" s="630"/>
      <c r="DL9" s="630"/>
      <c r="DM9" s="630"/>
      <c r="DN9" s="630"/>
      <c r="DO9" s="630"/>
      <c r="DP9" s="631"/>
      <c r="DQ9" s="638">
        <v>735588</v>
      </c>
      <c r="DR9" s="630"/>
      <c r="DS9" s="630"/>
      <c r="DT9" s="630"/>
      <c r="DU9" s="630"/>
      <c r="DV9" s="630"/>
      <c r="DW9" s="630"/>
      <c r="DX9" s="630"/>
      <c r="DY9" s="630"/>
      <c r="DZ9" s="630"/>
      <c r="EA9" s="630"/>
      <c r="EB9" s="630"/>
      <c r="EC9" s="639"/>
    </row>
    <row r="10" spans="2:143" ht="11.25" customHeight="1">
      <c r="B10" s="626" t="s">
        <v>242</v>
      </c>
      <c r="C10" s="627"/>
      <c r="D10" s="627"/>
      <c r="E10" s="627"/>
      <c r="F10" s="627"/>
      <c r="G10" s="627"/>
      <c r="H10" s="627"/>
      <c r="I10" s="627"/>
      <c r="J10" s="627"/>
      <c r="K10" s="627"/>
      <c r="L10" s="627"/>
      <c r="M10" s="627"/>
      <c r="N10" s="627"/>
      <c r="O10" s="627"/>
      <c r="P10" s="627"/>
      <c r="Q10" s="628"/>
      <c r="R10" s="629" t="s">
        <v>597</v>
      </c>
      <c r="S10" s="630"/>
      <c r="T10" s="630"/>
      <c r="U10" s="630"/>
      <c r="V10" s="630"/>
      <c r="W10" s="630"/>
      <c r="X10" s="630"/>
      <c r="Y10" s="631"/>
      <c r="Z10" s="632" t="s">
        <v>598</v>
      </c>
      <c r="AA10" s="632"/>
      <c r="AB10" s="632"/>
      <c r="AC10" s="632"/>
      <c r="AD10" s="633" t="s">
        <v>597</v>
      </c>
      <c r="AE10" s="633"/>
      <c r="AF10" s="633"/>
      <c r="AG10" s="633"/>
      <c r="AH10" s="633"/>
      <c r="AI10" s="633"/>
      <c r="AJ10" s="633"/>
      <c r="AK10" s="633"/>
      <c r="AL10" s="634" t="s">
        <v>129</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20593</v>
      </c>
      <c r="BH10" s="630"/>
      <c r="BI10" s="630"/>
      <c r="BJ10" s="630"/>
      <c r="BK10" s="630"/>
      <c r="BL10" s="630"/>
      <c r="BM10" s="630"/>
      <c r="BN10" s="631"/>
      <c r="BO10" s="632">
        <v>1.2</v>
      </c>
      <c r="BP10" s="632"/>
      <c r="BQ10" s="632"/>
      <c r="BR10" s="632"/>
      <c r="BS10" s="633" t="s">
        <v>597</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v>6334</v>
      </c>
      <c r="CS10" s="630"/>
      <c r="CT10" s="630"/>
      <c r="CU10" s="630"/>
      <c r="CV10" s="630"/>
      <c r="CW10" s="630"/>
      <c r="CX10" s="630"/>
      <c r="CY10" s="631"/>
      <c r="CZ10" s="632">
        <v>0.1</v>
      </c>
      <c r="DA10" s="632"/>
      <c r="DB10" s="632"/>
      <c r="DC10" s="632"/>
      <c r="DD10" s="638" t="s">
        <v>597</v>
      </c>
      <c r="DE10" s="630"/>
      <c r="DF10" s="630"/>
      <c r="DG10" s="630"/>
      <c r="DH10" s="630"/>
      <c r="DI10" s="630"/>
      <c r="DJ10" s="630"/>
      <c r="DK10" s="630"/>
      <c r="DL10" s="630"/>
      <c r="DM10" s="630"/>
      <c r="DN10" s="630"/>
      <c r="DO10" s="630"/>
      <c r="DP10" s="631"/>
      <c r="DQ10" s="638">
        <v>4244</v>
      </c>
      <c r="DR10" s="630"/>
      <c r="DS10" s="630"/>
      <c r="DT10" s="630"/>
      <c r="DU10" s="630"/>
      <c r="DV10" s="630"/>
      <c r="DW10" s="630"/>
      <c r="DX10" s="630"/>
      <c r="DY10" s="630"/>
      <c r="DZ10" s="630"/>
      <c r="EA10" s="630"/>
      <c r="EB10" s="630"/>
      <c r="EC10" s="639"/>
    </row>
    <row r="11" spans="2:143" ht="11.25" customHeight="1">
      <c r="B11" s="626" t="s">
        <v>245</v>
      </c>
      <c r="C11" s="627"/>
      <c r="D11" s="627"/>
      <c r="E11" s="627"/>
      <c r="F11" s="627"/>
      <c r="G11" s="627"/>
      <c r="H11" s="627"/>
      <c r="I11" s="627"/>
      <c r="J11" s="627"/>
      <c r="K11" s="627"/>
      <c r="L11" s="627"/>
      <c r="M11" s="627"/>
      <c r="N11" s="627"/>
      <c r="O11" s="627"/>
      <c r="P11" s="627"/>
      <c r="Q11" s="628"/>
      <c r="R11" s="629">
        <v>379451</v>
      </c>
      <c r="S11" s="630"/>
      <c r="T11" s="630"/>
      <c r="U11" s="630"/>
      <c r="V11" s="630"/>
      <c r="W11" s="630"/>
      <c r="X11" s="630"/>
      <c r="Y11" s="631"/>
      <c r="Z11" s="634">
        <v>4.5</v>
      </c>
      <c r="AA11" s="635"/>
      <c r="AB11" s="635"/>
      <c r="AC11" s="647"/>
      <c r="AD11" s="638">
        <v>379451</v>
      </c>
      <c r="AE11" s="630"/>
      <c r="AF11" s="630"/>
      <c r="AG11" s="630"/>
      <c r="AH11" s="630"/>
      <c r="AI11" s="630"/>
      <c r="AJ11" s="630"/>
      <c r="AK11" s="631"/>
      <c r="AL11" s="634">
        <v>7.8</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21063</v>
      </c>
      <c r="BH11" s="630"/>
      <c r="BI11" s="630"/>
      <c r="BJ11" s="630"/>
      <c r="BK11" s="630"/>
      <c r="BL11" s="630"/>
      <c r="BM11" s="630"/>
      <c r="BN11" s="631"/>
      <c r="BO11" s="632">
        <v>1.2</v>
      </c>
      <c r="BP11" s="632"/>
      <c r="BQ11" s="632"/>
      <c r="BR11" s="632"/>
      <c r="BS11" s="633">
        <v>5982</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93075</v>
      </c>
      <c r="CS11" s="630"/>
      <c r="CT11" s="630"/>
      <c r="CU11" s="630"/>
      <c r="CV11" s="630"/>
      <c r="CW11" s="630"/>
      <c r="CX11" s="630"/>
      <c r="CY11" s="631"/>
      <c r="CZ11" s="632">
        <v>1.2</v>
      </c>
      <c r="DA11" s="632"/>
      <c r="DB11" s="632"/>
      <c r="DC11" s="632"/>
      <c r="DD11" s="638">
        <v>3518</v>
      </c>
      <c r="DE11" s="630"/>
      <c r="DF11" s="630"/>
      <c r="DG11" s="630"/>
      <c r="DH11" s="630"/>
      <c r="DI11" s="630"/>
      <c r="DJ11" s="630"/>
      <c r="DK11" s="630"/>
      <c r="DL11" s="630"/>
      <c r="DM11" s="630"/>
      <c r="DN11" s="630"/>
      <c r="DO11" s="630"/>
      <c r="DP11" s="631"/>
      <c r="DQ11" s="638">
        <v>81927</v>
      </c>
      <c r="DR11" s="630"/>
      <c r="DS11" s="630"/>
      <c r="DT11" s="630"/>
      <c r="DU11" s="630"/>
      <c r="DV11" s="630"/>
      <c r="DW11" s="630"/>
      <c r="DX11" s="630"/>
      <c r="DY11" s="630"/>
      <c r="DZ11" s="630"/>
      <c r="EA11" s="630"/>
      <c r="EB11" s="630"/>
      <c r="EC11" s="639"/>
    </row>
    <row r="12" spans="2:143" ht="11.25" customHeight="1">
      <c r="B12" s="626" t="s">
        <v>248</v>
      </c>
      <c r="C12" s="627"/>
      <c r="D12" s="627"/>
      <c r="E12" s="627"/>
      <c r="F12" s="627"/>
      <c r="G12" s="627"/>
      <c r="H12" s="627"/>
      <c r="I12" s="627"/>
      <c r="J12" s="627"/>
      <c r="K12" s="627"/>
      <c r="L12" s="627"/>
      <c r="M12" s="627"/>
      <c r="N12" s="627"/>
      <c r="O12" s="627"/>
      <c r="P12" s="627"/>
      <c r="Q12" s="628"/>
      <c r="R12" s="629">
        <v>7286</v>
      </c>
      <c r="S12" s="630"/>
      <c r="T12" s="630"/>
      <c r="U12" s="630"/>
      <c r="V12" s="630"/>
      <c r="W12" s="630"/>
      <c r="X12" s="630"/>
      <c r="Y12" s="631"/>
      <c r="Z12" s="632">
        <v>0.1</v>
      </c>
      <c r="AA12" s="632"/>
      <c r="AB12" s="632"/>
      <c r="AC12" s="632"/>
      <c r="AD12" s="633">
        <v>7286</v>
      </c>
      <c r="AE12" s="633"/>
      <c r="AF12" s="633"/>
      <c r="AG12" s="633"/>
      <c r="AH12" s="633"/>
      <c r="AI12" s="633"/>
      <c r="AJ12" s="633"/>
      <c r="AK12" s="633"/>
      <c r="AL12" s="634">
        <v>0.2</v>
      </c>
      <c r="AM12" s="635"/>
      <c r="AN12" s="635"/>
      <c r="AO12" s="636"/>
      <c r="AP12" s="626" t="s">
        <v>599</v>
      </c>
      <c r="AQ12" s="627"/>
      <c r="AR12" s="627"/>
      <c r="AS12" s="627"/>
      <c r="AT12" s="627"/>
      <c r="AU12" s="627"/>
      <c r="AV12" s="627"/>
      <c r="AW12" s="627"/>
      <c r="AX12" s="627"/>
      <c r="AY12" s="627"/>
      <c r="AZ12" s="627"/>
      <c r="BA12" s="627"/>
      <c r="BB12" s="627"/>
      <c r="BC12" s="627"/>
      <c r="BD12" s="627"/>
      <c r="BE12" s="627"/>
      <c r="BF12" s="628"/>
      <c r="BG12" s="629">
        <v>597636</v>
      </c>
      <c r="BH12" s="630"/>
      <c r="BI12" s="630"/>
      <c r="BJ12" s="630"/>
      <c r="BK12" s="630"/>
      <c r="BL12" s="630"/>
      <c r="BM12" s="630"/>
      <c r="BN12" s="631"/>
      <c r="BO12" s="632">
        <v>35.200000000000003</v>
      </c>
      <c r="BP12" s="632"/>
      <c r="BQ12" s="632"/>
      <c r="BR12" s="632"/>
      <c r="BS12" s="633" t="s">
        <v>129</v>
      </c>
      <c r="BT12" s="633"/>
      <c r="BU12" s="633"/>
      <c r="BV12" s="633"/>
      <c r="BW12" s="633"/>
      <c r="BX12" s="633"/>
      <c r="BY12" s="633"/>
      <c r="BZ12" s="633"/>
      <c r="CA12" s="633"/>
      <c r="CB12" s="637"/>
      <c r="CD12" s="644" t="s">
        <v>249</v>
      </c>
      <c r="CE12" s="645"/>
      <c r="CF12" s="645"/>
      <c r="CG12" s="645"/>
      <c r="CH12" s="645"/>
      <c r="CI12" s="645"/>
      <c r="CJ12" s="645"/>
      <c r="CK12" s="645"/>
      <c r="CL12" s="645"/>
      <c r="CM12" s="645"/>
      <c r="CN12" s="645"/>
      <c r="CO12" s="645"/>
      <c r="CP12" s="645"/>
      <c r="CQ12" s="646"/>
      <c r="CR12" s="629">
        <v>13708</v>
      </c>
      <c r="CS12" s="630"/>
      <c r="CT12" s="630"/>
      <c r="CU12" s="630"/>
      <c r="CV12" s="630"/>
      <c r="CW12" s="630"/>
      <c r="CX12" s="630"/>
      <c r="CY12" s="631"/>
      <c r="CZ12" s="632">
        <v>0.2</v>
      </c>
      <c r="DA12" s="632"/>
      <c r="DB12" s="632"/>
      <c r="DC12" s="632"/>
      <c r="DD12" s="638" t="s">
        <v>129</v>
      </c>
      <c r="DE12" s="630"/>
      <c r="DF12" s="630"/>
      <c r="DG12" s="630"/>
      <c r="DH12" s="630"/>
      <c r="DI12" s="630"/>
      <c r="DJ12" s="630"/>
      <c r="DK12" s="630"/>
      <c r="DL12" s="630"/>
      <c r="DM12" s="630"/>
      <c r="DN12" s="630"/>
      <c r="DO12" s="630"/>
      <c r="DP12" s="631"/>
      <c r="DQ12" s="638">
        <v>12554</v>
      </c>
      <c r="DR12" s="630"/>
      <c r="DS12" s="630"/>
      <c r="DT12" s="630"/>
      <c r="DU12" s="630"/>
      <c r="DV12" s="630"/>
      <c r="DW12" s="630"/>
      <c r="DX12" s="630"/>
      <c r="DY12" s="630"/>
      <c r="DZ12" s="630"/>
      <c r="EA12" s="630"/>
      <c r="EB12" s="630"/>
      <c r="EC12" s="639"/>
    </row>
    <row r="13" spans="2:143" ht="11.25" customHeight="1">
      <c r="B13" s="626" t="s">
        <v>250</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251</v>
      </c>
      <c r="AQ13" s="627"/>
      <c r="AR13" s="627"/>
      <c r="AS13" s="627"/>
      <c r="AT13" s="627"/>
      <c r="AU13" s="627"/>
      <c r="AV13" s="627"/>
      <c r="AW13" s="627"/>
      <c r="AX13" s="627"/>
      <c r="AY13" s="627"/>
      <c r="AZ13" s="627"/>
      <c r="BA13" s="627"/>
      <c r="BB13" s="627"/>
      <c r="BC13" s="627"/>
      <c r="BD13" s="627"/>
      <c r="BE13" s="627"/>
      <c r="BF13" s="628"/>
      <c r="BG13" s="629">
        <v>597636</v>
      </c>
      <c r="BH13" s="630"/>
      <c r="BI13" s="630"/>
      <c r="BJ13" s="630"/>
      <c r="BK13" s="630"/>
      <c r="BL13" s="630"/>
      <c r="BM13" s="630"/>
      <c r="BN13" s="631"/>
      <c r="BO13" s="632">
        <v>35.200000000000003</v>
      </c>
      <c r="BP13" s="632"/>
      <c r="BQ13" s="632"/>
      <c r="BR13" s="632"/>
      <c r="BS13" s="633" t="s">
        <v>129</v>
      </c>
      <c r="BT13" s="633"/>
      <c r="BU13" s="633"/>
      <c r="BV13" s="633"/>
      <c r="BW13" s="633"/>
      <c r="BX13" s="633"/>
      <c r="BY13" s="633"/>
      <c r="BZ13" s="633"/>
      <c r="CA13" s="633"/>
      <c r="CB13" s="637"/>
      <c r="CD13" s="644" t="s">
        <v>252</v>
      </c>
      <c r="CE13" s="645"/>
      <c r="CF13" s="645"/>
      <c r="CG13" s="645"/>
      <c r="CH13" s="645"/>
      <c r="CI13" s="645"/>
      <c r="CJ13" s="645"/>
      <c r="CK13" s="645"/>
      <c r="CL13" s="645"/>
      <c r="CM13" s="645"/>
      <c r="CN13" s="645"/>
      <c r="CO13" s="645"/>
      <c r="CP13" s="645"/>
      <c r="CQ13" s="646"/>
      <c r="CR13" s="629">
        <v>481483</v>
      </c>
      <c r="CS13" s="630"/>
      <c r="CT13" s="630"/>
      <c r="CU13" s="630"/>
      <c r="CV13" s="630"/>
      <c r="CW13" s="630"/>
      <c r="CX13" s="630"/>
      <c r="CY13" s="631"/>
      <c r="CZ13" s="632">
        <v>6.1</v>
      </c>
      <c r="DA13" s="632"/>
      <c r="DB13" s="632"/>
      <c r="DC13" s="632"/>
      <c r="DD13" s="638">
        <v>177731</v>
      </c>
      <c r="DE13" s="630"/>
      <c r="DF13" s="630"/>
      <c r="DG13" s="630"/>
      <c r="DH13" s="630"/>
      <c r="DI13" s="630"/>
      <c r="DJ13" s="630"/>
      <c r="DK13" s="630"/>
      <c r="DL13" s="630"/>
      <c r="DM13" s="630"/>
      <c r="DN13" s="630"/>
      <c r="DO13" s="630"/>
      <c r="DP13" s="631"/>
      <c r="DQ13" s="638">
        <v>297526</v>
      </c>
      <c r="DR13" s="630"/>
      <c r="DS13" s="630"/>
      <c r="DT13" s="630"/>
      <c r="DU13" s="630"/>
      <c r="DV13" s="630"/>
      <c r="DW13" s="630"/>
      <c r="DX13" s="630"/>
      <c r="DY13" s="630"/>
      <c r="DZ13" s="630"/>
      <c r="EA13" s="630"/>
      <c r="EB13" s="630"/>
      <c r="EC13" s="639"/>
    </row>
    <row r="14" spans="2:143" ht="11.25" customHeight="1">
      <c r="B14" s="626" t="s">
        <v>253</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129</v>
      </c>
      <c r="AA14" s="632"/>
      <c r="AB14" s="632"/>
      <c r="AC14" s="632"/>
      <c r="AD14" s="633" t="s">
        <v>129</v>
      </c>
      <c r="AE14" s="633"/>
      <c r="AF14" s="633"/>
      <c r="AG14" s="633"/>
      <c r="AH14" s="633"/>
      <c r="AI14" s="633"/>
      <c r="AJ14" s="633"/>
      <c r="AK14" s="633"/>
      <c r="AL14" s="634" t="s">
        <v>129</v>
      </c>
      <c r="AM14" s="635"/>
      <c r="AN14" s="635"/>
      <c r="AO14" s="636"/>
      <c r="AP14" s="626" t="s">
        <v>254</v>
      </c>
      <c r="AQ14" s="627"/>
      <c r="AR14" s="627"/>
      <c r="AS14" s="627"/>
      <c r="AT14" s="627"/>
      <c r="AU14" s="627"/>
      <c r="AV14" s="627"/>
      <c r="AW14" s="627"/>
      <c r="AX14" s="627"/>
      <c r="AY14" s="627"/>
      <c r="AZ14" s="627"/>
      <c r="BA14" s="627"/>
      <c r="BB14" s="627"/>
      <c r="BC14" s="627"/>
      <c r="BD14" s="627"/>
      <c r="BE14" s="627"/>
      <c r="BF14" s="628"/>
      <c r="BG14" s="629">
        <v>39377</v>
      </c>
      <c r="BH14" s="630"/>
      <c r="BI14" s="630"/>
      <c r="BJ14" s="630"/>
      <c r="BK14" s="630"/>
      <c r="BL14" s="630"/>
      <c r="BM14" s="630"/>
      <c r="BN14" s="631"/>
      <c r="BO14" s="632">
        <v>2.2999999999999998</v>
      </c>
      <c r="BP14" s="632"/>
      <c r="BQ14" s="632"/>
      <c r="BR14" s="632"/>
      <c r="BS14" s="633" t="s">
        <v>129</v>
      </c>
      <c r="BT14" s="633"/>
      <c r="BU14" s="633"/>
      <c r="BV14" s="633"/>
      <c r="BW14" s="633"/>
      <c r="BX14" s="633"/>
      <c r="BY14" s="633"/>
      <c r="BZ14" s="633"/>
      <c r="CA14" s="633"/>
      <c r="CB14" s="637"/>
      <c r="CD14" s="644" t="s">
        <v>255</v>
      </c>
      <c r="CE14" s="645"/>
      <c r="CF14" s="645"/>
      <c r="CG14" s="645"/>
      <c r="CH14" s="645"/>
      <c r="CI14" s="645"/>
      <c r="CJ14" s="645"/>
      <c r="CK14" s="645"/>
      <c r="CL14" s="645"/>
      <c r="CM14" s="645"/>
      <c r="CN14" s="645"/>
      <c r="CO14" s="645"/>
      <c r="CP14" s="645"/>
      <c r="CQ14" s="646"/>
      <c r="CR14" s="629">
        <v>359867</v>
      </c>
      <c r="CS14" s="630"/>
      <c r="CT14" s="630"/>
      <c r="CU14" s="630"/>
      <c r="CV14" s="630"/>
      <c r="CW14" s="630"/>
      <c r="CX14" s="630"/>
      <c r="CY14" s="631"/>
      <c r="CZ14" s="632">
        <v>4.5999999999999996</v>
      </c>
      <c r="DA14" s="632"/>
      <c r="DB14" s="632"/>
      <c r="DC14" s="632"/>
      <c r="DD14" s="638">
        <v>14063</v>
      </c>
      <c r="DE14" s="630"/>
      <c r="DF14" s="630"/>
      <c r="DG14" s="630"/>
      <c r="DH14" s="630"/>
      <c r="DI14" s="630"/>
      <c r="DJ14" s="630"/>
      <c r="DK14" s="630"/>
      <c r="DL14" s="630"/>
      <c r="DM14" s="630"/>
      <c r="DN14" s="630"/>
      <c r="DO14" s="630"/>
      <c r="DP14" s="631"/>
      <c r="DQ14" s="638">
        <v>307014</v>
      </c>
      <c r="DR14" s="630"/>
      <c r="DS14" s="630"/>
      <c r="DT14" s="630"/>
      <c r="DU14" s="630"/>
      <c r="DV14" s="630"/>
      <c r="DW14" s="630"/>
      <c r="DX14" s="630"/>
      <c r="DY14" s="630"/>
      <c r="DZ14" s="630"/>
      <c r="EA14" s="630"/>
      <c r="EB14" s="630"/>
      <c r="EC14" s="639"/>
    </row>
    <row r="15" spans="2:143" ht="11.25" customHeight="1">
      <c r="B15" s="626" t="s">
        <v>256</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129</v>
      </c>
      <c r="AA15" s="632"/>
      <c r="AB15" s="632"/>
      <c r="AC15" s="632"/>
      <c r="AD15" s="633" t="s">
        <v>129</v>
      </c>
      <c r="AE15" s="633"/>
      <c r="AF15" s="633"/>
      <c r="AG15" s="633"/>
      <c r="AH15" s="633"/>
      <c r="AI15" s="633"/>
      <c r="AJ15" s="633"/>
      <c r="AK15" s="633"/>
      <c r="AL15" s="634" t="s">
        <v>129</v>
      </c>
      <c r="AM15" s="635"/>
      <c r="AN15" s="635"/>
      <c r="AO15" s="636"/>
      <c r="AP15" s="626" t="s">
        <v>257</v>
      </c>
      <c r="AQ15" s="627"/>
      <c r="AR15" s="627"/>
      <c r="AS15" s="627"/>
      <c r="AT15" s="627"/>
      <c r="AU15" s="627"/>
      <c r="AV15" s="627"/>
      <c r="AW15" s="627"/>
      <c r="AX15" s="627"/>
      <c r="AY15" s="627"/>
      <c r="AZ15" s="627"/>
      <c r="BA15" s="627"/>
      <c r="BB15" s="627"/>
      <c r="BC15" s="627"/>
      <c r="BD15" s="627"/>
      <c r="BE15" s="627"/>
      <c r="BF15" s="628"/>
      <c r="BG15" s="629">
        <v>48427</v>
      </c>
      <c r="BH15" s="630"/>
      <c r="BI15" s="630"/>
      <c r="BJ15" s="630"/>
      <c r="BK15" s="630"/>
      <c r="BL15" s="630"/>
      <c r="BM15" s="630"/>
      <c r="BN15" s="631"/>
      <c r="BO15" s="632">
        <v>2.9</v>
      </c>
      <c r="BP15" s="632"/>
      <c r="BQ15" s="632"/>
      <c r="BR15" s="632"/>
      <c r="BS15" s="633" t="s">
        <v>129</v>
      </c>
      <c r="BT15" s="633"/>
      <c r="BU15" s="633"/>
      <c r="BV15" s="633"/>
      <c r="BW15" s="633"/>
      <c r="BX15" s="633"/>
      <c r="BY15" s="633"/>
      <c r="BZ15" s="633"/>
      <c r="CA15" s="633"/>
      <c r="CB15" s="637"/>
      <c r="CD15" s="644" t="s">
        <v>258</v>
      </c>
      <c r="CE15" s="645"/>
      <c r="CF15" s="645"/>
      <c r="CG15" s="645"/>
      <c r="CH15" s="645"/>
      <c r="CI15" s="645"/>
      <c r="CJ15" s="645"/>
      <c r="CK15" s="645"/>
      <c r="CL15" s="645"/>
      <c r="CM15" s="645"/>
      <c r="CN15" s="645"/>
      <c r="CO15" s="645"/>
      <c r="CP15" s="645"/>
      <c r="CQ15" s="646"/>
      <c r="CR15" s="629">
        <v>1173052</v>
      </c>
      <c r="CS15" s="630"/>
      <c r="CT15" s="630"/>
      <c r="CU15" s="630"/>
      <c r="CV15" s="630"/>
      <c r="CW15" s="630"/>
      <c r="CX15" s="630"/>
      <c r="CY15" s="631"/>
      <c r="CZ15" s="632">
        <v>15</v>
      </c>
      <c r="DA15" s="632"/>
      <c r="DB15" s="632"/>
      <c r="DC15" s="632"/>
      <c r="DD15" s="638">
        <v>383640</v>
      </c>
      <c r="DE15" s="630"/>
      <c r="DF15" s="630"/>
      <c r="DG15" s="630"/>
      <c r="DH15" s="630"/>
      <c r="DI15" s="630"/>
      <c r="DJ15" s="630"/>
      <c r="DK15" s="630"/>
      <c r="DL15" s="630"/>
      <c r="DM15" s="630"/>
      <c r="DN15" s="630"/>
      <c r="DO15" s="630"/>
      <c r="DP15" s="631"/>
      <c r="DQ15" s="638">
        <v>862226</v>
      </c>
      <c r="DR15" s="630"/>
      <c r="DS15" s="630"/>
      <c r="DT15" s="630"/>
      <c r="DU15" s="630"/>
      <c r="DV15" s="630"/>
      <c r="DW15" s="630"/>
      <c r="DX15" s="630"/>
      <c r="DY15" s="630"/>
      <c r="DZ15" s="630"/>
      <c r="EA15" s="630"/>
      <c r="EB15" s="630"/>
      <c r="EC15" s="639"/>
    </row>
    <row r="16" spans="2:143" ht="11.25" customHeight="1">
      <c r="B16" s="626" t="s">
        <v>259</v>
      </c>
      <c r="C16" s="627"/>
      <c r="D16" s="627"/>
      <c r="E16" s="627"/>
      <c r="F16" s="627"/>
      <c r="G16" s="627"/>
      <c r="H16" s="627"/>
      <c r="I16" s="627"/>
      <c r="J16" s="627"/>
      <c r="K16" s="627"/>
      <c r="L16" s="627"/>
      <c r="M16" s="627"/>
      <c r="N16" s="627"/>
      <c r="O16" s="627"/>
      <c r="P16" s="627"/>
      <c r="Q16" s="628"/>
      <c r="R16" s="629">
        <v>11200</v>
      </c>
      <c r="S16" s="630"/>
      <c r="T16" s="630"/>
      <c r="U16" s="630"/>
      <c r="V16" s="630"/>
      <c r="W16" s="630"/>
      <c r="X16" s="630"/>
      <c r="Y16" s="631"/>
      <c r="Z16" s="632">
        <v>0.1</v>
      </c>
      <c r="AA16" s="632"/>
      <c r="AB16" s="632"/>
      <c r="AC16" s="632"/>
      <c r="AD16" s="633">
        <v>11200</v>
      </c>
      <c r="AE16" s="633"/>
      <c r="AF16" s="633"/>
      <c r="AG16" s="633"/>
      <c r="AH16" s="633"/>
      <c r="AI16" s="633"/>
      <c r="AJ16" s="633"/>
      <c r="AK16" s="633"/>
      <c r="AL16" s="634">
        <v>0.2</v>
      </c>
      <c r="AM16" s="635"/>
      <c r="AN16" s="635"/>
      <c r="AO16" s="636"/>
      <c r="AP16" s="626" t="s">
        <v>260</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261</v>
      </c>
      <c r="CE16" s="645"/>
      <c r="CF16" s="645"/>
      <c r="CG16" s="645"/>
      <c r="CH16" s="645"/>
      <c r="CI16" s="645"/>
      <c r="CJ16" s="645"/>
      <c r="CK16" s="645"/>
      <c r="CL16" s="645"/>
      <c r="CM16" s="645"/>
      <c r="CN16" s="645"/>
      <c r="CO16" s="645"/>
      <c r="CP16" s="645"/>
      <c r="CQ16" s="646"/>
      <c r="CR16" s="629">
        <v>192765</v>
      </c>
      <c r="CS16" s="630"/>
      <c r="CT16" s="630"/>
      <c r="CU16" s="630"/>
      <c r="CV16" s="630"/>
      <c r="CW16" s="630"/>
      <c r="CX16" s="630"/>
      <c r="CY16" s="631"/>
      <c r="CZ16" s="632">
        <v>2.5</v>
      </c>
      <c r="DA16" s="632"/>
      <c r="DB16" s="632"/>
      <c r="DC16" s="632"/>
      <c r="DD16" s="638" t="s">
        <v>129</v>
      </c>
      <c r="DE16" s="630"/>
      <c r="DF16" s="630"/>
      <c r="DG16" s="630"/>
      <c r="DH16" s="630"/>
      <c r="DI16" s="630"/>
      <c r="DJ16" s="630"/>
      <c r="DK16" s="630"/>
      <c r="DL16" s="630"/>
      <c r="DM16" s="630"/>
      <c r="DN16" s="630"/>
      <c r="DO16" s="630"/>
      <c r="DP16" s="631"/>
      <c r="DQ16" s="638">
        <v>114185</v>
      </c>
      <c r="DR16" s="630"/>
      <c r="DS16" s="630"/>
      <c r="DT16" s="630"/>
      <c r="DU16" s="630"/>
      <c r="DV16" s="630"/>
      <c r="DW16" s="630"/>
      <c r="DX16" s="630"/>
      <c r="DY16" s="630"/>
      <c r="DZ16" s="630"/>
      <c r="EA16" s="630"/>
      <c r="EB16" s="630"/>
      <c r="EC16" s="639"/>
    </row>
    <row r="17" spans="2:133" ht="11.25" customHeight="1">
      <c r="B17" s="626" t="s">
        <v>262</v>
      </c>
      <c r="C17" s="627"/>
      <c r="D17" s="627"/>
      <c r="E17" s="627"/>
      <c r="F17" s="627"/>
      <c r="G17" s="627"/>
      <c r="H17" s="627"/>
      <c r="I17" s="627"/>
      <c r="J17" s="627"/>
      <c r="K17" s="627"/>
      <c r="L17" s="627"/>
      <c r="M17" s="627"/>
      <c r="N17" s="627"/>
      <c r="O17" s="627"/>
      <c r="P17" s="627"/>
      <c r="Q17" s="628"/>
      <c r="R17" s="629">
        <v>7039</v>
      </c>
      <c r="S17" s="630"/>
      <c r="T17" s="630"/>
      <c r="U17" s="630"/>
      <c r="V17" s="630"/>
      <c r="W17" s="630"/>
      <c r="X17" s="630"/>
      <c r="Y17" s="631"/>
      <c r="Z17" s="632">
        <v>0.1</v>
      </c>
      <c r="AA17" s="632"/>
      <c r="AB17" s="632"/>
      <c r="AC17" s="632"/>
      <c r="AD17" s="633">
        <v>7039</v>
      </c>
      <c r="AE17" s="633"/>
      <c r="AF17" s="633"/>
      <c r="AG17" s="633"/>
      <c r="AH17" s="633"/>
      <c r="AI17" s="633"/>
      <c r="AJ17" s="633"/>
      <c r="AK17" s="633"/>
      <c r="AL17" s="634">
        <v>0.1</v>
      </c>
      <c r="AM17" s="635"/>
      <c r="AN17" s="635"/>
      <c r="AO17" s="636"/>
      <c r="AP17" s="626" t="s">
        <v>263</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264</v>
      </c>
      <c r="CE17" s="645"/>
      <c r="CF17" s="645"/>
      <c r="CG17" s="645"/>
      <c r="CH17" s="645"/>
      <c r="CI17" s="645"/>
      <c r="CJ17" s="645"/>
      <c r="CK17" s="645"/>
      <c r="CL17" s="645"/>
      <c r="CM17" s="645"/>
      <c r="CN17" s="645"/>
      <c r="CO17" s="645"/>
      <c r="CP17" s="645"/>
      <c r="CQ17" s="646"/>
      <c r="CR17" s="629">
        <v>593452</v>
      </c>
      <c r="CS17" s="630"/>
      <c r="CT17" s="630"/>
      <c r="CU17" s="630"/>
      <c r="CV17" s="630"/>
      <c r="CW17" s="630"/>
      <c r="CX17" s="630"/>
      <c r="CY17" s="631"/>
      <c r="CZ17" s="632">
        <v>7.6</v>
      </c>
      <c r="DA17" s="632"/>
      <c r="DB17" s="632"/>
      <c r="DC17" s="632"/>
      <c r="DD17" s="638" t="s">
        <v>129</v>
      </c>
      <c r="DE17" s="630"/>
      <c r="DF17" s="630"/>
      <c r="DG17" s="630"/>
      <c r="DH17" s="630"/>
      <c r="DI17" s="630"/>
      <c r="DJ17" s="630"/>
      <c r="DK17" s="630"/>
      <c r="DL17" s="630"/>
      <c r="DM17" s="630"/>
      <c r="DN17" s="630"/>
      <c r="DO17" s="630"/>
      <c r="DP17" s="631"/>
      <c r="DQ17" s="638">
        <v>593452</v>
      </c>
      <c r="DR17" s="630"/>
      <c r="DS17" s="630"/>
      <c r="DT17" s="630"/>
      <c r="DU17" s="630"/>
      <c r="DV17" s="630"/>
      <c r="DW17" s="630"/>
      <c r="DX17" s="630"/>
      <c r="DY17" s="630"/>
      <c r="DZ17" s="630"/>
      <c r="EA17" s="630"/>
      <c r="EB17" s="630"/>
      <c r="EC17" s="639"/>
    </row>
    <row r="18" spans="2:133" ht="11.25" customHeight="1">
      <c r="B18" s="626" t="s">
        <v>265</v>
      </c>
      <c r="C18" s="627"/>
      <c r="D18" s="627"/>
      <c r="E18" s="627"/>
      <c r="F18" s="627"/>
      <c r="G18" s="627"/>
      <c r="H18" s="627"/>
      <c r="I18" s="627"/>
      <c r="J18" s="627"/>
      <c r="K18" s="627"/>
      <c r="L18" s="627"/>
      <c r="M18" s="627"/>
      <c r="N18" s="627"/>
      <c r="O18" s="627"/>
      <c r="P18" s="627"/>
      <c r="Q18" s="628"/>
      <c r="R18" s="629">
        <v>19528</v>
      </c>
      <c r="S18" s="630"/>
      <c r="T18" s="630"/>
      <c r="U18" s="630"/>
      <c r="V18" s="630"/>
      <c r="W18" s="630"/>
      <c r="X18" s="630"/>
      <c r="Y18" s="631"/>
      <c r="Z18" s="632">
        <v>0.2</v>
      </c>
      <c r="AA18" s="632"/>
      <c r="AB18" s="632"/>
      <c r="AC18" s="632"/>
      <c r="AD18" s="633">
        <v>19528</v>
      </c>
      <c r="AE18" s="633"/>
      <c r="AF18" s="633"/>
      <c r="AG18" s="633"/>
      <c r="AH18" s="633"/>
      <c r="AI18" s="633"/>
      <c r="AJ18" s="633"/>
      <c r="AK18" s="633"/>
      <c r="AL18" s="634">
        <v>0.40000000596046448</v>
      </c>
      <c r="AM18" s="635"/>
      <c r="AN18" s="635"/>
      <c r="AO18" s="636"/>
      <c r="AP18" s="626" t="s">
        <v>266</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129</v>
      </c>
      <c r="BT18" s="633"/>
      <c r="BU18" s="633"/>
      <c r="BV18" s="633"/>
      <c r="BW18" s="633"/>
      <c r="BX18" s="633"/>
      <c r="BY18" s="633"/>
      <c r="BZ18" s="633"/>
      <c r="CA18" s="633"/>
      <c r="CB18" s="637"/>
      <c r="CD18" s="644" t="s">
        <v>267</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c r="B19" s="626" t="s">
        <v>268</v>
      </c>
      <c r="C19" s="627"/>
      <c r="D19" s="627"/>
      <c r="E19" s="627"/>
      <c r="F19" s="627"/>
      <c r="G19" s="627"/>
      <c r="H19" s="627"/>
      <c r="I19" s="627"/>
      <c r="J19" s="627"/>
      <c r="K19" s="627"/>
      <c r="L19" s="627"/>
      <c r="M19" s="627"/>
      <c r="N19" s="627"/>
      <c r="O19" s="627"/>
      <c r="P19" s="627"/>
      <c r="Q19" s="628"/>
      <c r="R19" s="629">
        <v>5879</v>
      </c>
      <c r="S19" s="630"/>
      <c r="T19" s="630"/>
      <c r="U19" s="630"/>
      <c r="V19" s="630"/>
      <c r="W19" s="630"/>
      <c r="X19" s="630"/>
      <c r="Y19" s="631"/>
      <c r="Z19" s="632">
        <v>0.1</v>
      </c>
      <c r="AA19" s="632"/>
      <c r="AB19" s="632"/>
      <c r="AC19" s="632"/>
      <c r="AD19" s="633">
        <v>5879</v>
      </c>
      <c r="AE19" s="633"/>
      <c r="AF19" s="633"/>
      <c r="AG19" s="633"/>
      <c r="AH19" s="633"/>
      <c r="AI19" s="633"/>
      <c r="AJ19" s="633"/>
      <c r="AK19" s="633"/>
      <c r="AL19" s="634">
        <v>0.1</v>
      </c>
      <c r="AM19" s="635"/>
      <c r="AN19" s="635"/>
      <c r="AO19" s="636"/>
      <c r="AP19" s="626" t="s">
        <v>269</v>
      </c>
      <c r="AQ19" s="627"/>
      <c r="AR19" s="627"/>
      <c r="AS19" s="627"/>
      <c r="AT19" s="627"/>
      <c r="AU19" s="627"/>
      <c r="AV19" s="627"/>
      <c r="AW19" s="627"/>
      <c r="AX19" s="627"/>
      <c r="AY19" s="627"/>
      <c r="AZ19" s="627"/>
      <c r="BA19" s="627"/>
      <c r="BB19" s="627"/>
      <c r="BC19" s="627"/>
      <c r="BD19" s="627"/>
      <c r="BE19" s="627"/>
      <c r="BF19" s="628"/>
      <c r="BG19" s="629" t="s">
        <v>129</v>
      </c>
      <c r="BH19" s="630"/>
      <c r="BI19" s="630"/>
      <c r="BJ19" s="630"/>
      <c r="BK19" s="630"/>
      <c r="BL19" s="630"/>
      <c r="BM19" s="630"/>
      <c r="BN19" s="631"/>
      <c r="BO19" s="632" t="s">
        <v>129</v>
      </c>
      <c r="BP19" s="632"/>
      <c r="BQ19" s="632"/>
      <c r="BR19" s="632"/>
      <c r="BS19" s="633" t="s">
        <v>129</v>
      </c>
      <c r="BT19" s="633"/>
      <c r="BU19" s="633"/>
      <c r="BV19" s="633"/>
      <c r="BW19" s="633"/>
      <c r="BX19" s="633"/>
      <c r="BY19" s="633"/>
      <c r="BZ19" s="633"/>
      <c r="CA19" s="633"/>
      <c r="CB19" s="637"/>
      <c r="CD19" s="644" t="s">
        <v>270</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c r="B20" s="626" t="s">
        <v>271</v>
      </c>
      <c r="C20" s="627"/>
      <c r="D20" s="627"/>
      <c r="E20" s="627"/>
      <c r="F20" s="627"/>
      <c r="G20" s="627"/>
      <c r="H20" s="627"/>
      <c r="I20" s="627"/>
      <c r="J20" s="627"/>
      <c r="K20" s="627"/>
      <c r="L20" s="627"/>
      <c r="M20" s="627"/>
      <c r="N20" s="627"/>
      <c r="O20" s="627"/>
      <c r="P20" s="627"/>
      <c r="Q20" s="628"/>
      <c r="R20" s="629">
        <v>3307</v>
      </c>
      <c r="S20" s="630"/>
      <c r="T20" s="630"/>
      <c r="U20" s="630"/>
      <c r="V20" s="630"/>
      <c r="W20" s="630"/>
      <c r="X20" s="630"/>
      <c r="Y20" s="631"/>
      <c r="Z20" s="632">
        <v>0</v>
      </c>
      <c r="AA20" s="632"/>
      <c r="AB20" s="632"/>
      <c r="AC20" s="632"/>
      <c r="AD20" s="633">
        <v>3307</v>
      </c>
      <c r="AE20" s="633"/>
      <c r="AF20" s="633"/>
      <c r="AG20" s="633"/>
      <c r="AH20" s="633"/>
      <c r="AI20" s="633"/>
      <c r="AJ20" s="633"/>
      <c r="AK20" s="633"/>
      <c r="AL20" s="634">
        <v>0.1</v>
      </c>
      <c r="AM20" s="635"/>
      <c r="AN20" s="635"/>
      <c r="AO20" s="636"/>
      <c r="AP20" s="626" t="s">
        <v>272</v>
      </c>
      <c r="AQ20" s="627"/>
      <c r="AR20" s="627"/>
      <c r="AS20" s="627"/>
      <c r="AT20" s="627"/>
      <c r="AU20" s="627"/>
      <c r="AV20" s="627"/>
      <c r="AW20" s="627"/>
      <c r="AX20" s="627"/>
      <c r="AY20" s="627"/>
      <c r="AZ20" s="627"/>
      <c r="BA20" s="627"/>
      <c r="BB20" s="627"/>
      <c r="BC20" s="627"/>
      <c r="BD20" s="627"/>
      <c r="BE20" s="627"/>
      <c r="BF20" s="628"/>
      <c r="BG20" s="629" t="s">
        <v>129</v>
      </c>
      <c r="BH20" s="630"/>
      <c r="BI20" s="630"/>
      <c r="BJ20" s="630"/>
      <c r="BK20" s="630"/>
      <c r="BL20" s="630"/>
      <c r="BM20" s="630"/>
      <c r="BN20" s="631"/>
      <c r="BO20" s="632" t="s">
        <v>129</v>
      </c>
      <c r="BP20" s="632"/>
      <c r="BQ20" s="632"/>
      <c r="BR20" s="632"/>
      <c r="BS20" s="633" t="s">
        <v>129</v>
      </c>
      <c r="BT20" s="633"/>
      <c r="BU20" s="633"/>
      <c r="BV20" s="633"/>
      <c r="BW20" s="633"/>
      <c r="BX20" s="633"/>
      <c r="BY20" s="633"/>
      <c r="BZ20" s="633"/>
      <c r="CA20" s="633"/>
      <c r="CB20" s="637"/>
      <c r="CD20" s="644" t="s">
        <v>273</v>
      </c>
      <c r="CE20" s="645"/>
      <c r="CF20" s="645"/>
      <c r="CG20" s="645"/>
      <c r="CH20" s="645"/>
      <c r="CI20" s="645"/>
      <c r="CJ20" s="645"/>
      <c r="CK20" s="645"/>
      <c r="CL20" s="645"/>
      <c r="CM20" s="645"/>
      <c r="CN20" s="645"/>
      <c r="CO20" s="645"/>
      <c r="CP20" s="645"/>
      <c r="CQ20" s="646"/>
      <c r="CR20" s="629">
        <v>7843760</v>
      </c>
      <c r="CS20" s="630"/>
      <c r="CT20" s="630"/>
      <c r="CU20" s="630"/>
      <c r="CV20" s="630"/>
      <c r="CW20" s="630"/>
      <c r="CX20" s="630"/>
      <c r="CY20" s="631"/>
      <c r="CZ20" s="632">
        <v>100</v>
      </c>
      <c r="DA20" s="632"/>
      <c r="DB20" s="632"/>
      <c r="DC20" s="632"/>
      <c r="DD20" s="638">
        <v>643998</v>
      </c>
      <c r="DE20" s="630"/>
      <c r="DF20" s="630"/>
      <c r="DG20" s="630"/>
      <c r="DH20" s="630"/>
      <c r="DI20" s="630"/>
      <c r="DJ20" s="630"/>
      <c r="DK20" s="630"/>
      <c r="DL20" s="630"/>
      <c r="DM20" s="630"/>
      <c r="DN20" s="630"/>
      <c r="DO20" s="630"/>
      <c r="DP20" s="631"/>
      <c r="DQ20" s="638">
        <v>5599601</v>
      </c>
      <c r="DR20" s="630"/>
      <c r="DS20" s="630"/>
      <c r="DT20" s="630"/>
      <c r="DU20" s="630"/>
      <c r="DV20" s="630"/>
      <c r="DW20" s="630"/>
      <c r="DX20" s="630"/>
      <c r="DY20" s="630"/>
      <c r="DZ20" s="630"/>
      <c r="EA20" s="630"/>
      <c r="EB20" s="630"/>
      <c r="EC20" s="639"/>
    </row>
    <row r="21" spans="2:133" ht="11.25" customHeight="1">
      <c r="B21" s="626" t="s">
        <v>274</v>
      </c>
      <c r="C21" s="627"/>
      <c r="D21" s="627"/>
      <c r="E21" s="627"/>
      <c r="F21" s="627"/>
      <c r="G21" s="627"/>
      <c r="H21" s="627"/>
      <c r="I21" s="627"/>
      <c r="J21" s="627"/>
      <c r="K21" s="627"/>
      <c r="L21" s="627"/>
      <c r="M21" s="627"/>
      <c r="N21" s="627"/>
      <c r="O21" s="627"/>
      <c r="P21" s="627"/>
      <c r="Q21" s="628"/>
      <c r="R21" s="629">
        <v>891</v>
      </c>
      <c r="S21" s="630"/>
      <c r="T21" s="630"/>
      <c r="U21" s="630"/>
      <c r="V21" s="630"/>
      <c r="W21" s="630"/>
      <c r="X21" s="630"/>
      <c r="Y21" s="631"/>
      <c r="Z21" s="632">
        <v>0</v>
      </c>
      <c r="AA21" s="632"/>
      <c r="AB21" s="632"/>
      <c r="AC21" s="632"/>
      <c r="AD21" s="633">
        <v>891</v>
      </c>
      <c r="AE21" s="633"/>
      <c r="AF21" s="633"/>
      <c r="AG21" s="633"/>
      <c r="AH21" s="633"/>
      <c r="AI21" s="633"/>
      <c r="AJ21" s="633"/>
      <c r="AK21" s="633"/>
      <c r="AL21" s="634">
        <v>0</v>
      </c>
      <c r="AM21" s="635"/>
      <c r="AN21" s="635"/>
      <c r="AO21" s="636"/>
      <c r="AP21" s="648" t="s">
        <v>275</v>
      </c>
      <c r="AQ21" s="649"/>
      <c r="AR21" s="649"/>
      <c r="AS21" s="649"/>
      <c r="AT21" s="649"/>
      <c r="AU21" s="649"/>
      <c r="AV21" s="649"/>
      <c r="AW21" s="649"/>
      <c r="AX21" s="649"/>
      <c r="AY21" s="649"/>
      <c r="AZ21" s="649"/>
      <c r="BA21" s="649"/>
      <c r="BB21" s="649"/>
      <c r="BC21" s="649"/>
      <c r="BD21" s="649"/>
      <c r="BE21" s="649"/>
      <c r="BF21" s="650"/>
      <c r="BG21" s="629" t="s">
        <v>129</v>
      </c>
      <c r="BH21" s="630"/>
      <c r="BI21" s="630"/>
      <c r="BJ21" s="630"/>
      <c r="BK21" s="630"/>
      <c r="BL21" s="630"/>
      <c r="BM21" s="630"/>
      <c r="BN21" s="631"/>
      <c r="BO21" s="632" t="s">
        <v>129</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c r="B22" s="663" t="s">
        <v>276</v>
      </c>
      <c r="C22" s="664"/>
      <c r="D22" s="664"/>
      <c r="E22" s="664"/>
      <c r="F22" s="664"/>
      <c r="G22" s="664"/>
      <c r="H22" s="664"/>
      <c r="I22" s="664"/>
      <c r="J22" s="664"/>
      <c r="K22" s="664"/>
      <c r="L22" s="664"/>
      <c r="M22" s="664"/>
      <c r="N22" s="664"/>
      <c r="O22" s="664"/>
      <c r="P22" s="664"/>
      <c r="Q22" s="665"/>
      <c r="R22" s="629">
        <v>9451</v>
      </c>
      <c r="S22" s="630"/>
      <c r="T22" s="630"/>
      <c r="U22" s="630"/>
      <c r="V22" s="630"/>
      <c r="W22" s="630"/>
      <c r="X22" s="630"/>
      <c r="Y22" s="631"/>
      <c r="Z22" s="632">
        <v>0.1</v>
      </c>
      <c r="AA22" s="632"/>
      <c r="AB22" s="632"/>
      <c r="AC22" s="632"/>
      <c r="AD22" s="633">
        <v>9451</v>
      </c>
      <c r="AE22" s="633"/>
      <c r="AF22" s="633"/>
      <c r="AG22" s="633"/>
      <c r="AH22" s="633"/>
      <c r="AI22" s="633"/>
      <c r="AJ22" s="633"/>
      <c r="AK22" s="633"/>
      <c r="AL22" s="634">
        <v>0.20000000298023224</v>
      </c>
      <c r="AM22" s="635"/>
      <c r="AN22" s="635"/>
      <c r="AO22" s="636"/>
      <c r="AP22" s="648" t="s">
        <v>277</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129</v>
      </c>
      <c r="BP22" s="632"/>
      <c r="BQ22" s="632"/>
      <c r="BR22" s="632"/>
      <c r="BS22" s="633" t="s">
        <v>129</v>
      </c>
      <c r="BT22" s="633"/>
      <c r="BU22" s="633"/>
      <c r="BV22" s="633"/>
      <c r="BW22" s="633"/>
      <c r="BX22" s="633"/>
      <c r="BY22" s="633"/>
      <c r="BZ22" s="633"/>
      <c r="CA22" s="633"/>
      <c r="CB22" s="637"/>
      <c r="CD22" s="611" t="s">
        <v>278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c r="B23" s="626" t="s">
        <v>279</v>
      </c>
      <c r="C23" s="627"/>
      <c r="D23" s="627"/>
      <c r="E23" s="627"/>
      <c r="F23" s="627"/>
      <c r="G23" s="627"/>
      <c r="H23" s="627"/>
      <c r="I23" s="627"/>
      <c r="J23" s="627"/>
      <c r="K23" s="627"/>
      <c r="L23" s="627"/>
      <c r="M23" s="627"/>
      <c r="N23" s="627"/>
      <c r="O23" s="627"/>
      <c r="P23" s="627"/>
      <c r="Q23" s="628"/>
      <c r="R23" s="629">
        <v>2831294</v>
      </c>
      <c r="S23" s="630"/>
      <c r="T23" s="630"/>
      <c r="U23" s="630"/>
      <c r="V23" s="630"/>
      <c r="W23" s="630"/>
      <c r="X23" s="630"/>
      <c r="Y23" s="631"/>
      <c r="Z23" s="632">
        <v>33.4</v>
      </c>
      <c r="AA23" s="632"/>
      <c r="AB23" s="632"/>
      <c r="AC23" s="632"/>
      <c r="AD23" s="633">
        <v>2594494</v>
      </c>
      <c r="AE23" s="633"/>
      <c r="AF23" s="633"/>
      <c r="AG23" s="633"/>
      <c r="AH23" s="633"/>
      <c r="AI23" s="633"/>
      <c r="AJ23" s="633"/>
      <c r="AK23" s="633"/>
      <c r="AL23" s="634">
        <v>53.7</v>
      </c>
      <c r="AM23" s="635"/>
      <c r="AN23" s="635"/>
      <c r="AO23" s="636"/>
      <c r="AP23" s="648" t="s">
        <v>280</v>
      </c>
      <c r="AQ23" s="649"/>
      <c r="AR23" s="649"/>
      <c r="AS23" s="649"/>
      <c r="AT23" s="649"/>
      <c r="AU23" s="649"/>
      <c r="AV23" s="649"/>
      <c r="AW23" s="649"/>
      <c r="AX23" s="649"/>
      <c r="AY23" s="649"/>
      <c r="AZ23" s="649"/>
      <c r="BA23" s="649"/>
      <c r="BB23" s="649"/>
      <c r="BC23" s="649"/>
      <c r="BD23" s="649"/>
      <c r="BE23" s="649"/>
      <c r="BF23" s="650"/>
      <c r="BG23" s="629" t="s">
        <v>129</v>
      </c>
      <c r="BH23" s="630"/>
      <c r="BI23" s="630"/>
      <c r="BJ23" s="630"/>
      <c r="BK23" s="630"/>
      <c r="BL23" s="630"/>
      <c r="BM23" s="630"/>
      <c r="BN23" s="631"/>
      <c r="BO23" s="632" t="s">
        <v>129</v>
      </c>
      <c r="BP23" s="632"/>
      <c r="BQ23" s="632"/>
      <c r="BR23" s="632"/>
      <c r="BS23" s="633" t="s">
        <v>129</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281</v>
      </c>
      <c r="CS23" s="612"/>
      <c r="CT23" s="612"/>
      <c r="CU23" s="612"/>
      <c r="CV23" s="612"/>
      <c r="CW23" s="612"/>
      <c r="CX23" s="612"/>
      <c r="CY23" s="613"/>
      <c r="CZ23" s="611" t="s">
        <v>282</v>
      </c>
      <c r="DA23" s="612"/>
      <c r="DB23" s="612"/>
      <c r="DC23" s="613"/>
      <c r="DD23" s="611" t="s">
        <v>283</v>
      </c>
      <c r="DE23" s="612"/>
      <c r="DF23" s="612"/>
      <c r="DG23" s="612"/>
      <c r="DH23" s="612"/>
      <c r="DI23" s="612"/>
      <c r="DJ23" s="612"/>
      <c r="DK23" s="613"/>
      <c r="DL23" s="660" t="s">
        <v>284</v>
      </c>
      <c r="DM23" s="661"/>
      <c r="DN23" s="661"/>
      <c r="DO23" s="661"/>
      <c r="DP23" s="661"/>
      <c r="DQ23" s="661"/>
      <c r="DR23" s="661"/>
      <c r="DS23" s="661"/>
      <c r="DT23" s="661"/>
      <c r="DU23" s="661"/>
      <c r="DV23" s="662"/>
      <c r="DW23" s="611" t="s">
        <v>285</v>
      </c>
      <c r="DX23" s="612"/>
      <c r="DY23" s="612"/>
      <c r="DZ23" s="612"/>
      <c r="EA23" s="612"/>
      <c r="EB23" s="612"/>
      <c r="EC23" s="613"/>
    </row>
    <row r="24" spans="2:133" ht="11.25" customHeight="1">
      <c r="B24" s="626" t="s">
        <v>286</v>
      </c>
      <c r="C24" s="627"/>
      <c r="D24" s="627"/>
      <c r="E24" s="627"/>
      <c r="F24" s="627"/>
      <c r="G24" s="627"/>
      <c r="H24" s="627"/>
      <c r="I24" s="627"/>
      <c r="J24" s="627"/>
      <c r="K24" s="627"/>
      <c r="L24" s="627"/>
      <c r="M24" s="627"/>
      <c r="N24" s="627"/>
      <c r="O24" s="627"/>
      <c r="P24" s="627"/>
      <c r="Q24" s="628"/>
      <c r="R24" s="629">
        <v>2594494</v>
      </c>
      <c r="S24" s="630"/>
      <c r="T24" s="630"/>
      <c r="U24" s="630"/>
      <c r="V24" s="630"/>
      <c r="W24" s="630"/>
      <c r="X24" s="630"/>
      <c r="Y24" s="631"/>
      <c r="Z24" s="632">
        <v>30.6</v>
      </c>
      <c r="AA24" s="632"/>
      <c r="AB24" s="632"/>
      <c r="AC24" s="632"/>
      <c r="AD24" s="633">
        <v>2594494</v>
      </c>
      <c r="AE24" s="633"/>
      <c r="AF24" s="633"/>
      <c r="AG24" s="633"/>
      <c r="AH24" s="633"/>
      <c r="AI24" s="633"/>
      <c r="AJ24" s="633"/>
      <c r="AK24" s="633"/>
      <c r="AL24" s="634">
        <v>53.7</v>
      </c>
      <c r="AM24" s="635"/>
      <c r="AN24" s="635"/>
      <c r="AO24" s="636"/>
      <c r="AP24" s="648" t="s">
        <v>287</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288</v>
      </c>
      <c r="CE24" s="641"/>
      <c r="CF24" s="641"/>
      <c r="CG24" s="641"/>
      <c r="CH24" s="641"/>
      <c r="CI24" s="641"/>
      <c r="CJ24" s="641"/>
      <c r="CK24" s="641"/>
      <c r="CL24" s="641"/>
      <c r="CM24" s="641"/>
      <c r="CN24" s="641"/>
      <c r="CO24" s="641"/>
      <c r="CP24" s="641"/>
      <c r="CQ24" s="642"/>
      <c r="CR24" s="618">
        <v>3366295</v>
      </c>
      <c r="CS24" s="619"/>
      <c r="CT24" s="619"/>
      <c r="CU24" s="619"/>
      <c r="CV24" s="619"/>
      <c r="CW24" s="619"/>
      <c r="CX24" s="619"/>
      <c r="CY24" s="620"/>
      <c r="CZ24" s="623">
        <v>42.9</v>
      </c>
      <c r="DA24" s="624"/>
      <c r="DB24" s="624"/>
      <c r="DC24" s="643"/>
      <c r="DD24" s="666">
        <v>2413074</v>
      </c>
      <c r="DE24" s="619"/>
      <c r="DF24" s="619"/>
      <c r="DG24" s="619"/>
      <c r="DH24" s="619"/>
      <c r="DI24" s="619"/>
      <c r="DJ24" s="619"/>
      <c r="DK24" s="620"/>
      <c r="DL24" s="666">
        <v>2372923</v>
      </c>
      <c r="DM24" s="619"/>
      <c r="DN24" s="619"/>
      <c r="DO24" s="619"/>
      <c r="DP24" s="619"/>
      <c r="DQ24" s="619"/>
      <c r="DR24" s="619"/>
      <c r="DS24" s="619"/>
      <c r="DT24" s="619"/>
      <c r="DU24" s="619"/>
      <c r="DV24" s="620"/>
      <c r="DW24" s="623">
        <v>46.4</v>
      </c>
      <c r="DX24" s="624"/>
      <c r="DY24" s="624"/>
      <c r="DZ24" s="624"/>
      <c r="EA24" s="624"/>
      <c r="EB24" s="624"/>
      <c r="EC24" s="625"/>
    </row>
    <row r="25" spans="2:133" ht="11.25" customHeight="1">
      <c r="B25" s="626" t="s">
        <v>289</v>
      </c>
      <c r="C25" s="627"/>
      <c r="D25" s="627"/>
      <c r="E25" s="627"/>
      <c r="F25" s="627"/>
      <c r="G25" s="627"/>
      <c r="H25" s="627"/>
      <c r="I25" s="627"/>
      <c r="J25" s="627"/>
      <c r="K25" s="627"/>
      <c r="L25" s="627"/>
      <c r="M25" s="627"/>
      <c r="N25" s="627"/>
      <c r="O25" s="627"/>
      <c r="P25" s="627"/>
      <c r="Q25" s="628"/>
      <c r="R25" s="629">
        <v>236800</v>
      </c>
      <c r="S25" s="630"/>
      <c r="T25" s="630"/>
      <c r="U25" s="630"/>
      <c r="V25" s="630"/>
      <c r="W25" s="630"/>
      <c r="X25" s="630"/>
      <c r="Y25" s="631"/>
      <c r="Z25" s="632">
        <v>2.8</v>
      </c>
      <c r="AA25" s="632"/>
      <c r="AB25" s="632"/>
      <c r="AC25" s="632"/>
      <c r="AD25" s="633" t="s">
        <v>129</v>
      </c>
      <c r="AE25" s="633"/>
      <c r="AF25" s="633"/>
      <c r="AG25" s="633"/>
      <c r="AH25" s="633"/>
      <c r="AI25" s="633"/>
      <c r="AJ25" s="633"/>
      <c r="AK25" s="633"/>
      <c r="AL25" s="634" t="s">
        <v>129</v>
      </c>
      <c r="AM25" s="635"/>
      <c r="AN25" s="635"/>
      <c r="AO25" s="636"/>
      <c r="AP25" s="648" t="s">
        <v>290</v>
      </c>
      <c r="AQ25" s="649"/>
      <c r="AR25" s="649"/>
      <c r="AS25" s="649"/>
      <c r="AT25" s="649"/>
      <c r="AU25" s="649"/>
      <c r="AV25" s="649"/>
      <c r="AW25" s="649"/>
      <c r="AX25" s="649"/>
      <c r="AY25" s="649"/>
      <c r="AZ25" s="649"/>
      <c r="BA25" s="649"/>
      <c r="BB25" s="649"/>
      <c r="BC25" s="649"/>
      <c r="BD25" s="649"/>
      <c r="BE25" s="649"/>
      <c r="BF25" s="650"/>
      <c r="BG25" s="629" t="s">
        <v>129</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291</v>
      </c>
      <c r="CE25" s="645"/>
      <c r="CF25" s="645"/>
      <c r="CG25" s="645"/>
      <c r="CH25" s="645"/>
      <c r="CI25" s="645"/>
      <c r="CJ25" s="645"/>
      <c r="CK25" s="645"/>
      <c r="CL25" s="645"/>
      <c r="CM25" s="645"/>
      <c r="CN25" s="645"/>
      <c r="CO25" s="645"/>
      <c r="CP25" s="645"/>
      <c r="CQ25" s="646"/>
      <c r="CR25" s="629">
        <v>1841814</v>
      </c>
      <c r="CS25" s="669"/>
      <c r="CT25" s="669"/>
      <c r="CU25" s="669"/>
      <c r="CV25" s="669"/>
      <c r="CW25" s="669"/>
      <c r="CX25" s="669"/>
      <c r="CY25" s="670"/>
      <c r="CZ25" s="634">
        <v>23.5</v>
      </c>
      <c r="DA25" s="667"/>
      <c r="DB25" s="667"/>
      <c r="DC25" s="671"/>
      <c r="DD25" s="638">
        <v>1647879</v>
      </c>
      <c r="DE25" s="669"/>
      <c r="DF25" s="669"/>
      <c r="DG25" s="669"/>
      <c r="DH25" s="669"/>
      <c r="DI25" s="669"/>
      <c r="DJ25" s="669"/>
      <c r="DK25" s="670"/>
      <c r="DL25" s="638">
        <v>1607728</v>
      </c>
      <c r="DM25" s="669"/>
      <c r="DN25" s="669"/>
      <c r="DO25" s="669"/>
      <c r="DP25" s="669"/>
      <c r="DQ25" s="669"/>
      <c r="DR25" s="669"/>
      <c r="DS25" s="669"/>
      <c r="DT25" s="669"/>
      <c r="DU25" s="669"/>
      <c r="DV25" s="670"/>
      <c r="DW25" s="634">
        <v>31.5</v>
      </c>
      <c r="DX25" s="667"/>
      <c r="DY25" s="667"/>
      <c r="DZ25" s="667"/>
      <c r="EA25" s="667"/>
      <c r="EB25" s="667"/>
      <c r="EC25" s="668"/>
    </row>
    <row r="26" spans="2:133" ht="11.25" customHeight="1">
      <c r="B26" s="626" t="s">
        <v>292</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32" t="s">
        <v>129</v>
      </c>
      <c r="AA26" s="632"/>
      <c r="AB26" s="632"/>
      <c r="AC26" s="632"/>
      <c r="AD26" s="633" t="s">
        <v>129</v>
      </c>
      <c r="AE26" s="633"/>
      <c r="AF26" s="633"/>
      <c r="AG26" s="633"/>
      <c r="AH26" s="633"/>
      <c r="AI26" s="633"/>
      <c r="AJ26" s="633"/>
      <c r="AK26" s="633"/>
      <c r="AL26" s="634" t="s">
        <v>129</v>
      </c>
      <c r="AM26" s="635"/>
      <c r="AN26" s="635"/>
      <c r="AO26" s="636"/>
      <c r="AP26" s="648" t="s">
        <v>293</v>
      </c>
      <c r="AQ26" s="678"/>
      <c r="AR26" s="678"/>
      <c r="AS26" s="678"/>
      <c r="AT26" s="678"/>
      <c r="AU26" s="678"/>
      <c r="AV26" s="678"/>
      <c r="AW26" s="678"/>
      <c r="AX26" s="678"/>
      <c r="AY26" s="678"/>
      <c r="AZ26" s="678"/>
      <c r="BA26" s="678"/>
      <c r="BB26" s="678"/>
      <c r="BC26" s="678"/>
      <c r="BD26" s="678"/>
      <c r="BE26" s="678"/>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294</v>
      </c>
      <c r="CE26" s="645"/>
      <c r="CF26" s="645"/>
      <c r="CG26" s="645"/>
      <c r="CH26" s="645"/>
      <c r="CI26" s="645"/>
      <c r="CJ26" s="645"/>
      <c r="CK26" s="645"/>
      <c r="CL26" s="645"/>
      <c r="CM26" s="645"/>
      <c r="CN26" s="645"/>
      <c r="CO26" s="645"/>
      <c r="CP26" s="645"/>
      <c r="CQ26" s="646"/>
      <c r="CR26" s="629">
        <v>1014385</v>
      </c>
      <c r="CS26" s="630"/>
      <c r="CT26" s="630"/>
      <c r="CU26" s="630"/>
      <c r="CV26" s="630"/>
      <c r="CW26" s="630"/>
      <c r="CX26" s="630"/>
      <c r="CY26" s="631"/>
      <c r="CZ26" s="634">
        <v>12.9</v>
      </c>
      <c r="DA26" s="667"/>
      <c r="DB26" s="667"/>
      <c r="DC26" s="671"/>
      <c r="DD26" s="638">
        <v>892368</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7"/>
      <c r="DY26" s="667"/>
      <c r="DZ26" s="667"/>
      <c r="EA26" s="667"/>
      <c r="EB26" s="667"/>
      <c r="EC26" s="668"/>
    </row>
    <row r="27" spans="2:133" ht="11.25" customHeight="1">
      <c r="B27" s="626" t="s">
        <v>295</v>
      </c>
      <c r="C27" s="627"/>
      <c r="D27" s="627"/>
      <c r="E27" s="627"/>
      <c r="F27" s="627"/>
      <c r="G27" s="627"/>
      <c r="H27" s="627"/>
      <c r="I27" s="627"/>
      <c r="J27" s="627"/>
      <c r="K27" s="627"/>
      <c r="L27" s="627"/>
      <c r="M27" s="627"/>
      <c r="N27" s="627"/>
      <c r="O27" s="627"/>
      <c r="P27" s="627"/>
      <c r="Q27" s="628"/>
      <c r="R27" s="629">
        <v>5063259</v>
      </c>
      <c r="S27" s="630"/>
      <c r="T27" s="630"/>
      <c r="U27" s="630"/>
      <c r="V27" s="630"/>
      <c r="W27" s="630"/>
      <c r="X27" s="630"/>
      <c r="Y27" s="631"/>
      <c r="Z27" s="632">
        <v>59.7</v>
      </c>
      <c r="AA27" s="632"/>
      <c r="AB27" s="632"/>
      <c r="AC27" s="632"/>
      <c r="AD27" s="633">
        <v>4826459</v>
      </c>
      <c r="AE27" s="633"/>
      <c r="AF27" s="633"/>
      <c r="AG27" s="633"/>
      <c r="AH27" s="633"/>
      <c r="AI27" s="633"/>
      <c r="AJ27" s="633"/>
      <c r="AK27" s="633"/>
      <c r="AL27" s="634">
        <v>99.800003051757813</v>
      </c>
      <c r="AM27" s="635"/>
      <c r="AN27" s="635"/>
      <c r="AO27" s="636"/>
      <c r="AP27" s="626" t="s">
        <v>296</v>
      </c>
      <c r="AQ27" s="627"/>
      <c r="AR27" s="627"/>
      <c r="AS27" s="627"/>
      <c r="AT27" s="627"/>
      <c r="AU27" s="627"/>
      <c r="AV27" s="627"/>
      <c r="AW27" s="627"/>
      <c r="AX27" s="627"/>
      <c r="AY27" s="627"/>
      <c r="AZ27" s="627"/>
      <c r="BA27" s="627"/>
      <c r="BB27" s="627"/>
      <c r="BC27" s="627"/>
      <c r="BD27" s="627"/>
      <c r="BE27" s="627"/>
      <c r="BF27" s="628"/>
      <c r="BG27" s="629">
        <v>1696049</v>
      </c>
      <c r="BH27" s="630"/>
      <c r="BI27" s="630"/>
      <c r="BJ27" s="630"/>
      <c r="BK27" s="630"/>
      <c r="BL27" s="630"/>
      <c r="BM27" s="630"/>
      <c r="BN27" s="631"/>
      <c r="BO27" s="632">
        <v>100</v>
      </c>
      <c r="BP27" s="632"/>
      <c r="BQ27" s="632"/>
      <c r="BR27" s="632"/>
      <c r="BS27" s="633">
        <v>5982</v>
      </c>
      <c r="BT27" s="633"/>
      <c r="BU27" s="633"/>
      <c r="BV27" s="633"/>
      <c r="BW27" s="633"/>
      <c r="BX27" s="633"/>
      <c r="BY27" s="633"/>
      <c r="BZ27" s="633"/>
      <c r="CA27" s="633"/>
      <c r="CB27" s="637"/>
      <c r="CD27" s="644" t="s">
        <v>297</v>
      </c>
      <c r="CE27" s="645"/>
      <c r="CF27" s="645"/>
      <c r="CG27" s="645"/>
      <c r="CH27" s="645"/>
      <c r="CI27" s="645"/>
      <c r="CJ27" s="645"/>
      <c r="CK27" s="645"/>
      <c r="CL27" s="645"/>
      <c r="CM27" s="645"/>
      <c r="CN27" s="645"/>
      <c r="CO27" s="645"/>
      <c r="CP27" s="645"/>
      <c r="CQ27" s="646"/>
      <c r="CR27" s="629">
        <v>931029</v>
      </c>
      <c r="CS27" s="669"/>
      <c r="CT27" s="669"/>
      <c r="CU27" s="669"/>
      <c r="CV27" s="669"/>
      <c r="CW27" s="669"/>
      <c r="CX27" s="669"/>
      <c r="CY27" s="670"/>
      <c r="CZ27" s="634">
        <v>11.9</v>
      </c>
      <c r="DA27" s="667"/>
      <c r="DB27" s="667"/>
      <c r="DC27" s="671"/>
      <c r="DD27" s="638">
        <v>171743</v>
      </c>
      <c r="DE27" s="669"/>
      <c r="DF27" s="669"/>
      <c r="DG27" s="669"/>
      <c r="DH27" s="669"/>
      <c r="DI27" s="669"/>
      <c r="DJ27" s="669"/>
      <c r="DK27" s="670"/>
      <c r="DL27" s="638">
        <v>171743</v>
      </c>
      <c r="DM27" s="669"/>
      <c r="DN27" s="669"/>
      <c r="DO27" s="669"/>
      <c r="DP27" s="669"/>
      <c r="DQ27" s="669"/>
      <c r="DR27" s="669"/>
      <c r="DS27" s="669"/>
      <c r="DT27" s="669"/>
      <c r="DU27" s="669"/>
      <c r="DV27" s="670"/>
      <c r="DW27" s="634">
        <v>3.4</v>
      </c>
      <c r="DX27" s="667"/>
      <c r="DY27" s="667"/>
      <c r="DZ27" s="667"/>
      <c r="EA27" s="667"/>
      <c r="EB27" s="667"/>
      <c r="EC27" s="668"/>
    </row>
    <row r="28" spans="2:133" ht="11.25" customHeight="1">
      <c r="B28" s="626" t="s">
        <v>298</v>
      </c>
      <c r="C28" s="627"/>
      <c r="D28" s="627"/>
      <c r="E28" s="627"/>
      <c r="F28" s="627"/>
      <c r="G28" s="627"/>
      <c r="H28" s="627"/>
      <c r="I28" s="627"/>
      <c r="J28" s="627"/>
      <c r="K28" s="627"/>
      <c r="L28" s="627"/>
      <c r="M28" s="627"/>
      <c r="N28" s="627"/>
      <c r="O28" s="627"/>
      <c r="P28" s="627"/>
      <c r="Q28" s="628"/>
      <c r="R28" s="629">
        <v>2756</v>
      </c>
      <c r="S28" s="630"/>
      <c r="T28" s="630"/>
      <c r="U28" s="630"/>
      <c r="V28" s="630"/>
      <c r="W28" s="630"/>
      <c r="X28" s="630"/>
      <c r="Y28" s="631"/>
      <c r="Z28" s="632">
        <v>0</v>
      </c>
      <c r="AA28" s="632"/>
      <c r="AB28" s="632"/>
      <c r="AC28" s="632"/>
      <c r="AD28" s="633">
        <v>2756</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299</v>
      </c>
      <c r="CE28" s="645"/>
      <c r="CF28" s="645"/>
      <c r="CG28" s="645"/>
      <c r="CH28" s="645"/>
      <c r="CI28" s="645"/>
      <c r="CJ28" s="645"/>
      <c r="CK28" s="645"/>
      <c r="CL28" s="645"/>
      <c r="CM28" s="645"/>
      <c r="CN28" s="645"/>
      <c r="CO28" s="645"/>
      <c r="CP28" s="645"/>
      <c r="CQ28" s="646"/>
      <c r="CR28" s="629">
        <v>593452</v>
      </c>
      <c r="CS28" s="630"/>
      <c r="CT28" s="630"/>
      <c r="CU28" s="630"/>
      <c r="CV28" s="630"/>
      <c r="CW28" s="630"/>
      <c r="CX28" s="630"/>
      <c r="CY28" s="631"/>
      <c r="CZ28" s="634">
        <v>7.6</v>
      </c>
      <c r="DA28" s="667"/>
      <c r="DB28" s="667"/>
      <c r="DC28" s="671"/>
      <c r="DD28" s="638">
        <v>593452</v>
      </c>
      <c r="DE28" s="630"/>
      <c r="DF28" s="630"/>
      <c r="DG28" s="630"/>
      <c r="DH28" s="630"/>
      <c r="DI28" s="630"/>
      <c r="DJ28" s="630"/>
      <c r="DK28" s="631"/>
      <c r="DL28" s="638">
        <v>593452</v>
      </c>
      <c r="DM28" s="630"/>
      <c r="DN28" s="630"/>
      <c r="DO28" s="630"/>
      <c r="DP28" s="630"/>
      <c r="DQ28" s="630"/>
      <c r="DR28" s="630"/>
      <c r="DS28" s="630"/>
      <c r="DT28" s="630"/>
      <c r="DU28" s="630"/>
      <c r="DV28" s="631"/>
      <c r="DW28" s="634">
        <v>11.6</v>
      </c>
      <c r="DX28" s="667"/>
      <c r="DY28" s="667"/>
      <c r="DZ28" s="667"/>
      <c r="EA28" s="667"/>
      <c r="EB28" s="667"/>
      <c r="EC28" s="668"/>
    </row>
    <row r="29" spans="2:133" ht="11.25" customHeight="1">
      <c r="B29" s="626" t="s">
        <v>300</v>
      </c>
      <c r="C29" s="627"/>
      <c r="D29" s="627"/>
      <c r="E29" s="627"/>
      <c r="F29" s="627"/>
      <c r="G29" s="627"/>
      <c r="H29" s="627"/>
      <c r="I29" s="627"/>
      <c r="J29" s="627"/>
      <c r="K29" s="627"/>
      <c r="L29" s="627"/>
      <c r="M29" s="627"/>
      <c r="N29" s="627"/>
      <c r="O29" s="627"/>
      <c r="P29" s="627"/>
      <c r="Q29" s="628"/>
      <c r="R29" s="629">
        <v>44244</v>
      </c>
      <c r="S29" s="630"/>
      <c r="T29" s="630"/>
      <c r="U29" s="630"/>
      <c r="V29" s="630"/>
      <c r="W29" s="630"/>
      <c r="X29" s="630"/>
      <c r="Y29" s="631"/>
      <c r="Z29" s="632">
        <v>0.5</v>
      </c>
      <c r="AA29" s="632"/>
      <c r="AB29" s="632"/>
      <c r="AC29" s="632"/>
      <c r="AD29" s="633" t="s">
        <v>129</v>
      </c>
      <c r="AE29" s="633"/>
      <c r="AF29" s="633"/>
      <c r="AG29" s="633"/>
      <c r="AH29" s="633"/>
      <c r="AI29" s="633"/>
      <c r="AJ29" s="633"/>
      <c r="AK29" s="633"/>
      <c r="AL29" s="634" t="s">
        <v>129</v>
      </c>
      <c r="AM29" s="635"/>
      <c r="AN29" s="635"/>
      <c r="AO29" s="636"/>
      <c r="AP29" s="681"/>
      <c r="AQ29" s="682"/>
      <c r="AR29" s="682"/>
      <c r="AS29" s="682"/>
      <c r="AT29" s="682"/>
      <c r="AU29" s="682"/>
      <c r="AV29" s="682"/>
      <c r="AW29" s="682"/>
      <c r="AX29" s="682"/>
      <c r="AY29" s="682"/>
      <c r="AZ29" s="682"/>
      <c r="BA29" s="682"/>
      <c r="BB29" s="682"/>
      <c r="BC29" s="682"/>
      <c r="BD29" s="682"/>
      <c r="BE29" s="682"/>
      <c r="BF29" s="683"/>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301</v>
      </c>
      <c r="CE29" s="673"/>
      <c r="CF29" s="644" t="s">
        <v>70</v>
      </c>
      <c r="CG29" s="645"/>
      <c r="CH29" s="645"/>
      <c r="CI29" s="645"/>
      <c r="CJ29" s="645"/>
      <c r="CK29" s="645"/>
      <c r="CL29" s="645"/>
      <c r="CM29" s="645"/>
      <c r="CN29" s="645"/>
      <c r="CO29" s="645"/>
      <c r="CP29" s="645"/>
      <c r="CQ29" s="646"/>
      <c r="CR29" s="629">
        <v>593452</v>
      </c>
      <c r="CS29" s="669"/>
      <c r="CT29" s="669"/>
      <c r="CU29" s="669"/>
      <c r="CV29" s="669"/>
      <c r="CW29" s="669"/>
      <c r="CX29" s="669"/>
      <c r="CY29" s="670"/>
      <c r="CZ29" s="634">
        <v>7.6</v>
      </c>
      <c r="DA29" s="667"/>
      <c r="DB29" s="667"/>
      <c r="DC29" s="671"/>
      <c r="DD29" s="638">
        <v>593452</v>
      </c>
      <c r="DE29" s="669"/>
      <c r="DF29" s="669"/>
      <c r="DG29" s="669"/>
      <c r="DH29" s="669"/>
      <c r="DI29" s="669"/>
      <c r="DJ29" s="669"/>
      <c r="DK29" s="670"/>
      <c r="DL29" s="638">
        <v>593452</v>
      </c>
      <c r="DM29" s="669"/>
      <c r="DN29" s="669"/>
      <c r="DO29" s="669"/>
      <c r="DP29" s="669"/>
      <c r="DQ29" s="669"/>
      <c r="DR29" s="669"/>
      <c r="DS29" s="669"/>
      <c r="DT29" s="669"/>
      <c r="DU29" s="669"/>
      <c r="DV29" s="670"/>
      <c r="DW29" s="634">
        <v>11.6</v>
      </c>
      <c r="DX29" s="667"/>
      <c r="DY29" s="667"/>
      <c r="DZ29" s="667"/>
      <c r="EA29" s="667"/>
      <c r="EB29" s="667"/>
      <c r="EC29" s="668"/>
    </row>
    <row r="30" spans="2:133" ht="11.25" customHeight="1">
      <c r="B30" s="626" t="s">
        <v>302</v>
      </c>
      <c r="C30" s="627"/>
      <c r="D30" s="627"/>
      <c r="E30" s="627"/>
      <c r="F30" s="627"/>
      <c r="G30" s="627"/>
      <c r="H30" s="627"/>
      <c r="I30" s="627"/>
      <c r="J30" s="627"/>
      <c r="K30" s="627"/>
      <c r="L30" s="627"/>
      <c r="M30" s="627"/>
      <c r="N30" s="627"/>
      <c r="O30" s="627"/>
      <c r="P30" s="627"/>
      <c r="Q30" s="628"/>
      <c r="R30" s="629">
        <v>38095</v>
      </c>
      <c r="S30" s="630"/>
      <c r="T30" s="630"/>
      <c r="U30" s="630"/>
      <c r="V30" s="630"/>
      <c r="W30" s="630"/>
      <c r="X30" s="630"/>
      <c r="Y30" s="631"/>
      <c r="Z30" s="632">
        <v>0.4</v>
      </c>
      <c r="AA30" s="632"/>
      <c r="AB30" s="632"/>
      <c r="AC30" s="632"/>
      <c r="AD30" s="633" t="s">
        <v>129</v>
      </c>
      <c r="AE30" s="633"/>
      <c r="AF30" s="633"/>
      <c r="AG30" s="633"/>
      <c r="AH30" s="633"/>
      <c r="AI30" s="633"/>
      <c r="AJ30" s="633"/>
      <c r="AK30" s="633"/>
      <c r="AL30" s="634" t="s">
        <v>129</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303</v>
      </c>
      <c r="BH30" s="679"/>
      <c r="BI30" s="679"/>
      <c r="BJ30" s="679"/>
      <c r="BK30" s="679"/>
      <c r="BL30" s="679"/>
      <c r="BM30" s="679"/>
      <c r="BN30" s="679"/>
      <c r="BO30" s="679"/>
      <c r="BP30" s="679"/>
      <c r="BQ30" s="680"/>
      <c r="BR30" s="608" t="s">
        <v>304</v>
      </c>
      <c r="BS30" s="679"/>
      <c r="BT30" s="679"/>
      <c r="BU30" s="679"/>
      <c r="BV30" s="679"/>
      <c r="BW30" s="679"/>
      <c r="BX30" s="679"/>
      <c r="BY30" s="679"/>
      <c r="BZ30" s="679"/>
      <c r="CA30" s="679"/>
      <c r="CB30" s="680"/>
      <c r="CD30" s="674"/>
      <c r="CE30" s="675"/>
      <c r="CF30" s="644" t="s">
        <v>305</v>
      </c>
      <c r="CG30" s="645"/>
      <c r="CH30" s="645"/>
      <c r="CI30" s="645"/>
      <c r="CJ30" s="645"/>
      <c r="CK30" s="645"/>
      <c r="CL30" s="645"/>
      <c r="CM30" s="645"/>
      <c r="CN30" s="645"/>
      <c r="CO30" s="645"/>
      <c r="CP30" s="645"/>
      <c r="CQ30" s="646"/>
      <c r="CR30" s="629">
        <v>569543</v>
      </c>
      <c r="CS30" s="630"/>
      <c r="CT30" s="630"/>
      <c r="CU30" s="630"/>
      <c r="CV30" s="630"/>
      <c r="CW30" s="630"/>
      <c r="CX30" s="630"/>
      <c r="CY30" s="631"/>
      <c r="CZ30" s="634">
        <v>7.3</v>
      </c>
      <c r="DA30" s="667"/>
      <c r="DB30" s="667"/>
      <c r="DC30" s="671"/>
      <c r="DD30" s="638">
        <v>569543</v>
      </c>
      <c r="DE30" s="630"/>
      <c r="DF30" s="630"/>
      <c r="DG30" s="630"/>
      <c r="DH30" s="630"/>
      <c r="DI30" s="630"/>
      <c r="DJ30" s="630"/>
      <c r="DK30" s="631"/>
      <c r="DL30" s="638">
        <v>569543</v>
      </c>
      <c r="DM30" s="630"/>
      <c r="DN30" s="630"/>
      <c r="DO30" s="630"/>
      <c r="DP30" s="630"/>
      <c r="DQ30" s="630"/>
      <c r="DR30" s="630"/>
      <c r="DS30" s="630"/>
      <c r="DT30" s="630"/>
      <c r="DU30" s="630"/>
      <c r="DV30" s="631"/>
      <c r="DW30" s="634">
        <v>11.1</v>
      </c>
      <c r="DX30" s="667"/>
      <c r="DY30" s="667"/>
      <c r="DZ30" s="667"/>
      <c r="EA30" s="667"/>
      <c r="EB30" s="667"/>
      <c r="EC30" s="668"/>
    </row>
    <row r="31" spans="2:133" ht="11.25" customHeight="1">
      <c r="B31" s="626" t="s">
        <v>306</v>
      </c>
      <c r="C31" s="627"/>
      <c r="D31" s="627"/>
      <c r="E31" s="627"/>
      <c r="F31" s="627"/>
      <c r="G31" s="627"/>
      <c r="H31" s="627"/>
      <c r="I31" s="627"/>
      <c r="J31" s="627"/>
      <c r="K31" s="627"/>
      <c r="L31" s="627"/>
      <c r="M31" s="627"/>
      <c r="N31" s="627"/>
      <c r="O31" s="627"/>
      <c r="P31" s="627"/>
      <c r="Q31" s="628"/>
      <c r="R31" s="629">
        <v>12086</v>
      </c>
      <c r="S31" s="630"/>
      <c r="T31" s="630"/>
      <c r="U31" s="630"/>
      <c r="V31" s="630"/>
      <c r="W31" s="630"/>
      <c r="X31" s="630"/>
      <c r="Y31" s="631"/>
      <c r="Z31" s="632">
        <v>0.1</v>
      </c>
      <c r="AA31" s="632"/>
      <c r="AB31" s="632"/>
      <c r="AC31" s="632"/>
      <c r="AD31" s="633" t="s">
        <v>129</v>
      </c>
      <c r="AE31" s="633"/>
      <c r="AF31" s="633"/>
      <c r="AG31" s="633"/>
      <c r="AH31" s="633"/>
      <c r="AI31" s="633"/>
      <c r="AJ31" s="633"/>
      <c r="AK31" s="633"/>
      <c r="AL31" s="634" t="s">
        <v>129</v>
      </c>
      <c r="AM31" s="635"/>
      <c r="AN31" s="635"/>
      <c r="AO31" s="636"/>
      <c r="AP31" s="686" t="s">
        <v>307</v>
      </c>
      <c r="AQ31" s="687"/>
      <c r="AR31" s="687"/>
      <c r="AS31" s="687"/>
      <c r="AT31" s="692" t="s">
        <v>308</v>
      </c>
      <c r="AU31" s="366"/>
      <c r="AV31" s="366"/>
      <c r="AW31" s="366"/>
      <c r="AX31" s="615" t="s">
        <v>189</v>
      </c>
      <c r="AY31" s="616"/>
      <c r="AZ31" s="616"/>
      <c r="BA31" s="616"/>
      <c r="BB31" s="616"/>
      <c r="BC31" s="616"/>
      <c r="BD31" s="616"/>
      <c r="BE31" s="616"/>
      <c r="BF31" s="617"/>
      <c r="BG31" s="697">
        <v>99.4</v>
      </c>
      <c r="BH31" s="684"/>
      <c r="BI31" s="684"/>
      <c r="BJ31" s="684"/>
      <c r="BK31" s="684"/>
      <c r="BL31" s="684"/>
      <c r="BM31" s="624">
        <v>97.6</v>
      </c>
      <c r="BN31" s="684"/>
      <c r="BO31" s="684"/>
      <c r="BP31" s="684"/>
      <c r="BQ31" s="685"/>
      <c r="BR31" s="697">
        <v>99.3</v>
      </c>
      <c r="BS31" s="684"/>
      <c r="BT31" s="684"/>
      <c r="BU31" s="684"/>
      <c r="BV31" s="684"/>
      <c r="BW31" s="684"/>
      <c r="BX31" s="624">
        <v>97.5</v>
      </c>
      <c r="BY31" s="684"/>
      <c r="BZ31" s="684"/>
      <c r="CA31" s="684"/>
      <c r="CB31" s="685"/>
      <c r="CD31" s="674"/>
      <c r="CE31" s="675"/>
      <c r="CF31" s="644" t="s">
        <v>309</v>
      </c>
      <c r="CG31" s="645"/>
      <c r="CH31" s="645"/>
      <c r="CI31" s="645"/>
      <c r="CJ31" s="645"/>
      <c r="CK31" s="645"/>
      <c r="CL31" s="645"/>
      <c r="CM31" s="645"/>
      <c r="CN31" s="645"/>
      <c r="CO31" s="645"/>
      <c r="CP31" s="645"/>
      <c r="CQ31" s="646"/>
      <c r="CR31" s="629">
        <v>23909</v>
      </c>
      <c r="CS31" s="669"/>
      <c r="CT31" s="669"/>
      <c r="CU31" s="669"/>
      <c r="CV31" s="669"/>
      <c r="CW31" s="669"/>
      <c r="CX31" s="669"/>
      <c r="CY31" s="670"/>
      <c r="CZ31" s="634">
        <v>0.3</v>
      </c>
      <c r="DA31" s="667"/>
      <c r="DB31" s="667"/>
      <c r="DC31" s="671"/>
      <c r="DD31" s="638">
        <v>23909</v>
      </c>
      <c r="DE31" s="669"/>
      <c r="DF31" s="669"/>
      <c r="DG31" s="669"/>
      <c r="DH31" s="669"/>
      <c r="DI31" s="669"/>
      <c r="DJ31" s="669"/>
      <c r="DK31" s="670"/>
      <c r="DL31" s="638">
        <v>23909</v>
      </c>
      <c r="DM31" s="669"/>
      <c r="DN31" s="669"/>
      <c r="DO31" s="669"/>
      <c r="DP31" s="669"/>
      <c r="DQ31" s="669"/>
      <c r="DR31" s="669"/>
      <c r="DS31" s="669"/>
      <c r="DT31" s="669"/>
      <c r="DU31" s="669"/>
      <c r="DV31" s="670"/>
      <c r="DW31" s="634">
        <v>0.5</v>
      </c>
      <c r="DX31" s="667"/>
      <c r="DY31" s="667"/>
      <c r="DZ31" s="667"/>
      <c r="EA31" s="667"/>
      <c r="EB31" s="667"/>
      <c r="EC31" s="668"/>
    </row>
    <row r="32" spans="2:133" ht="11.25" customHeight="1">
      <c r="B32" s="626" t="s">
        <v>310</v>
      </c>
      <c r="C32" s="627"/>
      <c r="D32" s="627"/>
      <c r="E32" s="627"/>
      <c r="F32" s="627"/>
      <c r="G32" s="627"/>
      <c r="H32" s="627"/>
      <c r="I32" s="627"/>
      <c r="J32" s="627"/>
      <c r="K32" s="627"/>
      <c r="L32" s="627"/>
      <c r="M32" s="627"/>
      <c r="N32" s="627"/>
      <c r="O32" s="627"/>
      <c r="P32" s="627"/>
      <c r="Q32" s="628"/>
      <c r="R32" s="629">
        <v>1409928</v>
      </c>
      <c r="S32" s="630"/>
      <c r="T32" s="630"/>
      <c r="U32" s="630"/>
      <c r="V32" s="630"/>
      <c r="W32" s="630"/>
      <c r="X32" s="630"/>
      <c r="Y32" s="631"/>
      <c r="Z32" s="632">
        <v>16.600000000000001</v>
      </c>
      <c r="AA32" s="632"/>
      <c r="AB32" s="632"/>
      <c r="AC32" s="632"/>
      <c r="AD32" s="633" t="s">
        <v>129</v>
      </c>
      <c r="AE32" s="633"/>
      <c r="AF32" s="633"/>
      <c r="AG32" s="633"/>
      <c r="AH32" s="633"/>
      <c r="AI32" s="633"/>
      <c r="AJ32" s="633"/>
      <c r="AK32" s="633"/>
      <c r="AL32" s="634" t="s">
        <v>129</v>
      </c>
      <c r="AM32" s="635"/>
      <c r="AN32" s="635"/>
      <c r="AO32" s="636"/>
      <c r="AP32" s="688"/>
      <c r="AQ32" s="689"/>
      <c r="AR32" s="689"/>
      <c r="AS32" s="689"/>
      <c r="AT32" s="693"/>
      <c r="AU32" s="362" t="s">
        <v>311</v>
      </c>
      <c r="AV32" s="362"/>
      <c r="AW32" s="362"/>
      <c r="AX32" s="626" t="s">
        <v>312</v>
      </c>
      <c r="AY32" s="627"/>
      <c r="AZ32" s="627"/>
      <c r="BA32" s="627"/>
      <c r="BB32" s="627"/>
      <c r="BC32" s="627"/>
      <c r="BD32" s="627"/>
      <c r="BE32" s="627"/>
      <c r="BF32" s="628"/>
      <c r="BG32" s="698">
        <v>99.6</v>
      </c>
      <c r="BH32" s="669"/>
      <c r="BI32" s="669"/>
      <c r="BJ32" s="669"/>
      <c r="BK32" s="669"/>
      <c r="BL32" s="669"/>
      <c r="BM32" s="635">
        <v>98.1</v>
      </c>
      <c r="BN32" s="695"/>
      <c r="BO32" s="695"/>
      <c r="BP32" s="695"/>
      <c r="BQ32" s="696"/>
      <c r="BR32" s="698">
        <v>99.3</v>
      </c>
      <c r="BS32" s="669"/>
      <c r="BT32" s="669"/>
      <c r="BU32" s="669"/>
      <c r="BV32" s="669"/>
      <c r="BW32" s="669"/>
      <c r="BX32" s="635">
        <v>97.6</v>
      </c>
      <c r="BY32" s="695"/>
      <c r="BZ32" s="695"/>
      <c r="CA32" s="695"/>
      <c r="CB32" s="696"/>
      <c r="CD32" s="676"/>
      <c r="CE32" s="677"/>
      <c r="CF32" s="644" t="s">
        <v>313</v>
      </c>
      <c r="CG32" s="645"/>
      <c r="CH32" s="645"/>
      <c r="CI32" s="645"/>
      <c r="CJ32" s="645"/>
      <c r="CK32" s="645"/>
      <c r="CL32" s="645"/>
      <c r="CM32" s="645"/>
      <c r="CN32" s="645"/>
      <c r="CO32" s="645"/>
      <c r="CP32" s="645"/>
      <c r="CQ32" s="646"/>
      <c r="CR32" s="629" t="s">
        <v>129</v>
      </c>
      <c r="CS32" s="630"/>
      <c r="CT32" s="630"/>
      <c r="CU32" s="630"/>
      <c r="CV32" s="630"/>
      <c r="CW32" s="630"/>
      <c r="CX32" s="630"/>
      <c r="CY32" s="631"/>
      <c r="CZ32" s="634" t="s">
        <v>129</v>
      </c>
      <c r="DA32" s="667"/>
      <c r="DB32" s="667"/>
      <c r="DC32" s="671"/>
      <c r="DD32" s="638" t="s">
        <v>129</v>
      </c>
      <c r="DE32" s="630"/>
      <c r="DF32" s="630"/>
      <c r="DG32" s="630"/>
      <c r="DH32" s="630"/>
      <c r="DI32" s="630"/>
      <c r="DJ32" s="630"/>
      <c r="DK32" s="631"/>
      <c r="DL32" s="638" t="s">
        <v>129</v>
      </c>
      <c r="DM32" s="630"/>
      <c r="DN32" s="630"/>
      <c r="DO32" s="630"/>
      <c r="DP32" s="630"/>
      <c r="DQ32" s="630"/>
      <c r="DR32" s="630"/>
      <c r="DS32" s="630"/>
      <c r="DT32" s="630"/>
      <c r="DU32" s="630"/>
      <c r="DV32" s="631"/>
      <c r="DW32" s="634" t="s">
        <v>129</v>
      </c>
      <c r="DX32" s="667"/>
      <c r="DY32" s="667"/>
      <c r="DZ32" s="667"/>
      <c r="EA32" s="667"/>
      <c r="EB32" s="667"/>
      <c r="EC32" s="668"/>
    </row>
    <row r="33" spans="2:133" ht="11.25" customHeight="1">
      <c r="B33" s="663" t="s">
        <v>314</v>
      </c>
      <c r="C33" s="664"/>
      <c r="D33" s="664"/>
      <c r="E33" s="664"/>
      <c r="F33" s="664"/>
      <c r="G33" s="664"/>
      <c r="H33" s="664"/>
      <c r="I33" s="664"/>
      <c r="J33" s="664"/>
      <c r="K33" s="664"/>
      <c r="L33" s="664"/>
      <c r="M33" s="664"/>
      <c r="N33" s="664"/>
      <c r="O33" s="664"/>
      <c r="P33" s="664"/>
      <c r="Q33" s="665"/>
      <c r="R33" s="629" t="s">
        <v>129</v>
      </c>
      <c r="S33" s="630"/>
      <c r="T33" s="630"/>
      <c r="U33" s="630"/>
      <c r="V33" s="630"/>
      <c r="W33" s="630"/>
      <c r="X33" s="630"/>
      <c r="Y33" s="631"/>
      <c r="Z33" s="632" t="s">
        <v>129</v>
      </c>
      <c r="AA33" s="632"/>
      <c r="AB33" s="632"/>
      <c r="AC33" s="632"/>
      <c r="AD33" s="633" t="s">
        <v>129</v>
      </c>
      <c r="AE33" s="633"/>
      <c r="AF33" s="633"/>
      <c r="AG33" s="633"/>
      <c r="AH33" s="633"/>
      <c r="AI33" s="633"/>
      <c r="AJ33" s="633"/>
      <c r="AK33" s="633"/>
      <c r="AL33" s="634" t="s">
        <v>129</v>
      </c>
      <c r="AM33" s="635"/>
      <c r="AN33" s="635"/>
      <c r="AO33" s="636"/>
      <c r="AP33" s="690"/>
      <c r="AQ33" s="691"/>
      <c r="AR33" s="691"/>
      <c r="AS33" s="691"/>
      <c r="AT33" s="694"/>
      <c r="AU33" s="360"/>
      <c r="AV33" s="360"/>
      <c r="AW33" s="360"/>
      <c r="AX33" s="681" t="s">
        <v>315</v>
      </c>
      <c r="AY33" s="682"/>
      <c r="AZ33" s="682"/>
      <c r="BA33" s="682"/>
      <c r="BB33" s="682"/>
      <c r="BC33" s="682"/>
      <c r="BD33" s="682"/>
      <c r="BE33" s="682"/>
      <c r="BF33" s="683"/>
      <c r="BG33" s="699">
        <v>99</v>
      </c>
      <c r="BH33" s="700"/>
      <c r="BI33" s="700"/>
      <c r="BJ33" s="700"/>
      <c r="BK33" s="700"/>
      <c r="BL33" s="700"/>
      <c r="BM33" s="701">
        <v>96.7</v>
      </c>
      <c r="BN33" s="700"/>
      <c r="BO33" s="700"/>
      <c r="BP33" s="700"/>
      <c r="BQ33" s="702"/>
      <c r="BR33" s="699">
        <v>99.2</v>
      </c>
      <c r="BS33" s="700"/>
      <c r="BT33" s="700"/>
      <c r="BU33" s="700"/>
      <c r="BV33" s="700"/>
      <c r="BW33" s="700"/>
      <c r="BX33" s="701">
        <v>97</v>
      </c>
      <c r="BY33" s="700"/>
      <c r="BZ33" s="700"/>
      <c r="CA33" s="700"/>
      <c r="CB33" s="702"/>
      <c r="CD33" s="644" t="s">
        <v>316</v>
      </c>
      <c r="CE33" s="645"/>
      <c r="CF33" s="645"/>
      <c r="CG33" s="645"/>
      <c r="CH33" s="645"/>
      <c r="CI33" s="645"/>
      <c r="CJ33" s="645"/>
      <c r="CK33" s="645"/>
      <c r="CL33" s="645"/>
      <c r="CM33" s="645"/>
      <c r="CN33" s="645"/>
      <c r="CO33" s="645"/>
      <c r="CP33" s="645"/>
      <c r="CQ33" s="646"/>
      <c r="CR33" s="629">
        <v>3640702</v>
      </c>
      <c r="CS33" s="669"/>
      <c r="CT33" s="669"/>
      <c r="CU33" s="669"/>
      <c r="CV33" s="669"/>
      <c r="CW33" s="669"/>
      <c r="CX33" s="669"/>
      <c r="CY33" s="670"/>
      <c r="CZ33" s="634">
        <v>46.4</v>
      </c>
      <c r="DA33" s="667"/>
      <c r="DB33" s="667"/>
      <c r="DC33" s="671"/>
      <c r="DD33" s="638">
        <v>2883606</v>
      </c>
      <c r="DE33" s="669"/>
      <c r="DF33" s="669"/>
      <c r="DG33" s="669"/>
      <c r="DH33" s="669"/>
      <c r="DI33" s="669"/>
      <c r="DJ33" s="669"/>
      <c r="DK33" s="670"/>
      <c r="DL33" s="638">
        <v>2250514</v>
      </c>
      <c r="DM33" s="669"/>
      <c r="DN33" s="669"/>
      <c r="DO33" s="669"/>
      <c r="DP33" s="669"/>
      <c r="DQ33" s="669"/>
      <c r="DR33" s="669"/>
      <c r="DS33" s="669"/>
      <c r="DT33" s="669"/>
      <c r="DU33" s="669"/>
      <c r="DV33" s="670"/>
      <c r="DW33" s="634">
        <v>44</v>
      </c>
      <c r="DX33" s="667"/>
      <c r="DY33" s="667"/>
      <c r="DZ33" s="667"/>
      <c r="EA33" s="667"/>
      <c r="EB33" s="667"/>
      <c r="EC33" s="668"/>
    </row>
    <row r="34" spans="2:133" ht="11.25" customHeight="1">
      <c r="B34" s="626" t="s">
        <v>317</v>
      </c>
      <c r="C34" s="627"/>
      <c r="D34" s="627"/>
      <c r="E34" s="627"/>
      <c r="F34" s="627"/>
      <c r="G34" s="627"/>
      <c r="H34" s="627"/>
      <c r="I34" s="627"/>
      <c r="J34" s="627"/>
      <c r="K34" s="627"/>
      <c r="L34" s="627"/>
      <c r="M34" s="627"/>
      <c r="N34" s="627"/>
      <c r="O34" s="627"/>
      <c r="P34" s="627"/>
      <c r="Q34" s="628"/>
      <c r="R34" s="629">
        <v>483879</v>
      </c>
      <c r="S34" s="630"/>
      <c r="T34" s="630"/>
      <c r="U34" s="630"/>
      <c r="V34" s="630"/>
      <c r="W34" s="630"/>
      <c r="X34" s="630"/>
      <c r="Y34" s="631"/>
      <c r="Z34" s="632">
        <v>5.7</v>
      </c>
      <c r="AA34" s="632"/>
      <c r="AB34" s="632"/>
      <c r="AC34" s="632"/>
      <c r="AD34" s="633" t="s">
        <v>129</v>
      </c>
      <c r="AE34" s="633"/>
      <c r="AF34" s="633"/>
      <c r="AG34" s="633"/>
      <c r="AH34" s="633"/>
      <c r="AI34" s="633"/>
      <c r="AJ34" s="633"/>
      <c r="AK34" s="633"/>
      <c r="AL34" s="634" t="s">
        <v>129</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318</v>
      </c>
      <c r="CE34" s="645"/>
      <c r="CF34" s="645"/>
      <c r="CG34" s="645"/>
      <c r="CH34" s="645"/>
      <c r="CI34" s="645"/>
      <c r="CJ34" s="645"/>
      <c r="CK34" s="645"/>
      <c r="CL34" s="645"/>
      <c r="CM34" s="645"/>
      <c r="CN34" s="645"/>
      <c r="CO34" s="645"/>
      <c r="CP34" s="645"/>
      <c r="CQ34" s="646"/>
      <c r="CR34" s="629">
        <v>1298369</v>
      </c>
      <c r="CS34" s="630"/>
      <c r="CT34" s="630"/>
      <c r="CU34" s="630"/>
      <c r="CV34" s="630"/>
      <c r="CW34" s="630"/>
      <c r="CX34" s="630"/>
      <c r="CY34" s="631"/>
      <c r="CZ34" s="634">
        <v>16.600000000000001</v>
      </c>
      <c r="DA34" s="667"/>
      <c r="DB34" s="667"/>
      <c r="DC34" s="671"/>
      <c r="DD34" s="638">
        <v>857959</v>
      </c>
      <c r="DE34" s="630"/>
      <c r="DF34" s="630"/>
      <c r="DG34" s="630"/>
      <c r="DH34" s="630"/>
      <c r="DI34" s="630"/>
      <c r="DJ34" s="630"/>
      <c r="DK34" s="631"/>
      <c r="DL34" s="638">
        <v>687426</v>
      </c>
      <c r="DM34" s="630"/>
      <c r="DN34" s="630"/>
      <c r="DO34" s="630"/>
      <c r="DP34" s="630"/>
      <c r="DQ34" s="630"/>
      <c r="DR34" s="630"/>
      <c r="DS34" s="630"/>
      <c r="DT34" s="630"/>
      <c r="DU34" s="630"/>
      <c r="DV34" s="631"/>
      <c r="DW34" s="634">
        <v>13.5</v>
      </c>
      <c r="DX34" s="667"/>
      <c r="DY34" s="667"/>
      <c r="DZ34" s="667"/>
      <c r="EA34" s="667"/>
      <c r="EB34" s="667"/>
      <c r="EC34" s="668"/>
    </row>
    <row r="35" spans="2:133" ht="11.25" customHeight="1">
      <c r="B35" s="626" t="s">
        <v>319</v>
      </c>
      <c r="C35" s="627"/>
      <c r="D35" s="627"/>
      <c r="E35" s="627"/>
      <c r="F35" s="627"/>
      <c r="G35" s="627"/>
      <c r="H35" s="627"/>
      <c r="I35" s="627"/>
      <c r="J35" s="627"/>
      <c r="K35" s="627"/>
      <c r="L35" s="627"/>
      <c r="M35" s="627"/>
      <c r="N35" s="627"/>
      <c r="O35" s="627"/>
      <c r="P35" s="627"/>
      <c r="Q35" s="628"/>
      <c r="R35" s="629">
        <v>4916</v>
      </c>
      <c r="S35" s="630"/>
      <c r="T35" s="630"/>
      <c r="U35" s="630"/>
      <c r="V35" s="630"/>
      <c r="W35" s="630"/>
      <c r="X35" s="630"/>
      <c r="Y35" s="631"/>
      <c r="Z35" s="632">
        <v>0.1</v>
      </c>
      <c r="AA35" s="632"/>
      <c r="AB35" s="632"/>
      <c r="AC35" s="632"/>
      <c r="AD35" s="633" t="s">
        <v>129</v>
      </c>
      <c r="AE35" s="633"/>
      <c r="AF35" s="633"/>
      <c r="AG35" s="633"/>
      <c r="AH35" s="633"/>
      <c r="AI35" s="633"/>
      <c r="AJ35" s="633"/>
      <c r="AK35" s="633"/>
      <c r="AL35" s="634" t="s">
        <v>129</v>
      </c>
      <c r="AM35" s="635"/>
      <c r="AN35" s="635"/>
      <c r="AO35" s="636"/>
      <c r="AP35" s="218"/>
      <c r="AQ35" s="608" t="s">
        <v>320</v>
      </c>
      <c r="AR35" s="609"/>
      <c r="AS35" s="609"/>
      <c r="AT35" s="609"/>
      <c r="AU35" s="609"/>
      <c r="AV35" s="609"/>
      <c r="AW35" s="609"/>
      <c r="AX35" s="609"/>
      <c r="AY35" s="609"/>
      <c r="AZ35" s="609"/>
      <c r="BA35" s="609"/>
      <c r="BB35" s="609"/>
      <c r="BC35" s="609"/>
      <c r="BD35" s="609"/>
      <c r="BE35" s="609"/>
      <c r="BF35" s="610"/>
      <c r="BG35" s="608" t="s">
        <v>321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322</v>
      </c>
      <c r="CE35" s="645"/>
      <c r="CF35" s="645"/>
      <c r="CG35" s="645"/>
      <c r="CH35" s="645"/>
      <c r="CI35" s="645"/>
      <c r="CJ35" s="645"/>
      <c r="CK35" s="645"/>
      <c r="CL35" s="645"/>
      <c r="CM35" s="645"/>
      <c r="CN35" s="645"/>
      <c r="CO35" s="645"/>
      <c r="CP35" s="645"/>
      <c r="CQ35" s="646"/>
      <c r="CR35" s="629">
        <v>157935</v>
      </c>
      <c r="CS35" s="669"/>
      <c r="CT35" s="669"/>
      <c r="CU35" s="669"/>
      <c r="CV35" s="669"/>
      <c r="CW35" s="669"/>
      <c r="CX35" s="669"/>
      <c r="CY35" s="670"/>
      <c r="CZ35" s="634">
        <v>2</v>
      </c>
      <c r="DA35" s="667"/>
      <c r="DB35" s="667"/>
      <c r="DC35" s="671"/>
      <c r="DD35" s="638">
        <v>116374</v>
      </c>
      <c r="DE35" s="669"/>
      <c r="DF35" s="669"/>
      <c r="DG35" s="669"/>
      <c r="DH35" s="669"/>
      <c r="DI35" s="669"/>
      <c r="DJ35" s="669"/>
      <c r="DK35" s="670"/>
      <c r="DL35" s="638">
        <v>116374</v>
      </c>
      <c r="DM35" s="669"/>
      <c r="DN35" s="669"/>
      <c r="DO35" s="669"/>
      <c r="DP35" s="669"/>
      <c r="DQ35" s="669"/>
      <c r="DR35" s="669"/>
      <c r="DS35" s="669"/>
      <c r="DT35" s="669"/>
      <c r="DU35" s="669"/>
      <c r="DV35" s="670"/>
      <c r="DW35" s="634">
        <v>2.2999999999999998</v>
      </c>
      <c r="DX35" s="667"/>
      <c r="DY35" s="667"/>
      <c r="DZ35" s="667"/>
      <c r="EA35" s="667"/>
      <c r="EB35" s="667"/>
      <c r="EC35" s="668"/>
    </row>
    <row r="36" spans="2:133" ht="11.25" customHeight="1">
      <c r="B36" s="626" t="s">
        <v>323</v>
      </c>
      <c r="C36" s="627"/>
      <c r="D36" s="627"/>
      <c r="E36" s="627"/>
      <c r="F36" s="627"/>
      <c r="G36" s="627"/>
      <c r="H36" s="627"/>
      <c r="I36" s="627"/>
      <c r="J36" s="627"/>
      <c r="K36" s="627"/>
      <c r="L36" s="627"/>
      <c r="M36" s="627"/>
      <c r="N36" s="627"/>
      <c r="O36" s="627"/>
      <c r="P36" s="627"/>
      <c r="Q36" s="628"/>
      <c r="R36" s="629">
        <v>25432</v>
      </c>
      <c r="S36" s="630"/>
      <c r="T36" s="630"/>
      <c r="U36" s="630"/>
      <c r="V36" s="630"/>
      <c r="W36" s="630"/>
      <c r="X36" s="630"/>
      <c r="Y36" s="631"/>
      <c r="Z36" s="632">
        <v>0.3</v>
      </c>
      <c r="AA36" s="632"/>
      <c r="AB36" s="632"/>
      <c r="AC36" s="632"/>
      <c r="AD36" s="633" t="s">
        <v>129</v>
      </c>
      <c r="AE36" s="633"/>
      <c r="AF36" s="633"/>
      <c r="AG36" s="633"/>
      <c r="AH36" s="633"/>
      <c r="AI36" s="633"/>
      <c r="AJ36" s="633"/>
      <c r="AK36" s="633"/>
      <c r="AL36" s="634" t="s">
        <v>129</v>
      </c>
      <c r="AM36" s="635"/>
      <c r="AN36" s="635"/>
      <c r="AO36" s="636"/>
      <c r="AP36" s="218"/>
      <c r="AQ36" s="703" t="s">
        <v>324</v>
      </c>
      <c r="AR36" s="704"/>
      <c r="AS36" s="704"/>
      <c r="AT36" s="704"/>
      <c r="AU36" s="704"/>
      <c r="AV36" s="704"/>
      <c r="AW36" s="704"/>
      <c r="AX36" s="704"/>
      <c r="AY36" s="705"/>
      <c r="AZ36" s="618">
        <v>974786</v>
      </c>
      <c r="BA36" s="619"/>
      <c r="BB36" s="619"/>
      <c r="BC36" s="619"/>
      <c r="BD36" s="619"/>
      <c r="BE36" s="619"/>
      <c r="BF36" s="706"/>
      <c r="BG36" s="640" t="s">
        <v>325</v>
      </c>
      <c r="BH36" s="641"/>
      <c r="BI36" s="641"/>
      <c r="BJ36" s="641"/>
      <c r="BK36" s="641"/>
      <c r="BL36" s="641"/>
      <c r="BM36" s="641"/>
      <c r="BN36" s="641"/>
      <c r="BO36" s="641"/>
      <c r="BP36" s="641"/>
      <c r="BQ36" s="641"/>
      <c r="BR36" s="641"/>
      <c r="BS36" s="641"/>
      <c r="BT36" s="641"/>
      <c r="BU36" s="642"/>
      <c r="BV36" s="618">
        <v>69059</v>
      </c>
      <c r="BW36" s="619"/>
      <c r="BX36" s="619"/>
      <c r="BY36" s="619"/>
      <c r="BZ36" s="619"/>
      <c r="CA36" s="619"/>
      <c r="CB36" s="706"/>
      <c r="CD36" s="644" t="s">
        <v>326</v>
      </c>
      <c r="CE36" s="645"/>
      <c r="CF36" s="645"/>
      <c r="CG36" s="645"/>
      <c r="CH36" s="645"/>
      <c r="CI36" s="645"/>
      <c r="CJ36" s="645"/>
      <c r="CK36" s="645"/>
      <c r="CL36" s="645"/>
      <c r="CM36" s="645"/>
      <c r="CN36" s="645"/>
      <c r="CO36" s="645"/>
      <c r="CP36" s="645"/>
      <c r="CQ36" s="646"/>
      <c r="CR36" s="629">
        <v>904971</v>
      </c>
      <c r="CS36" s="630"/>
      <c r="CT36" s="630"/>
      <c r="CU36" s="630"/>
      <c r="CV36" s="630"/>
      <c r="CW36" s="630"/>
      <c r="CX36" s="630"/>
      <c r="CY36" s="631"/>
      <c r="CZ36" s="634">
        <v>11.5</v>
      </c>
      <c r="DA36" s="667"/>
      <c r="DB36" s="667"/>
      <c r="DC36" s="671"/>
      <c r="DD36" s="638">
        <v>798976</v>
      </c>
      <c r="DE36" s="630"/>
      <c r="DF36" s="630"/>
      <c r="DG36" s="630"/>
      <c r="DH36" s="630"/>
      <c r="DI36" s="630"/>
      <c r="DJ36" s="630"/>
      <c r="DK36" s="631"/>
      <c r="DL36" s="638">
        <v>691705</v>
      </c>
      <c r="DM36" s="630"/>
      <c r="DN36" s="630"/>
      <c r="DO36" s="630"/>
      <c r="DP36" s="630"/>
      <c r="DQ36" s="630"/>
      <c r="DR36" s="630"/>
      <c r="DS36" s="630"/>
      <c r="DT36" s="630"/>
      <c r="DU36" s="630"/>
      <c r="DV36" s="631"/>
      <c r="DW36" s="634">
        <v>13.5</v>
      </c>
      <c r="DX36" s="667"/>
      <c r="DY36" s="667"/>
      <c r="DZ36" s="667"/>
      <c r="EA36" s="667"/>
      <c r="EB36" s="667"/>
      <c r="EC36" s="668"/>
    </row>
    <row r="37" spans="2:133" ht="11.25" customHeight="1">
      <c r="B37" s="626" t="s">
        <v>327</v>
      </c>
      <c r="C37" s="627"/>
      <c r="D37" s="627"/>
      <c r="E37" s="627"/>
      <c r="F37" s="627"/>
      <c r="G37" s="627"/>
      <c r="H37" s="627"/>
      <c r="I37" s="627"/>
      <c r="J37" s="627"/>
      <c r="K37" s="627"/>
      <c r="L37" s="627"/>
      <c r="M37" s="627"/>
      <c r="N37" s="627"/>
      <c r="O37" s="627"/>
      <c r="P37" s="627"/>
      <c r="Q37" s="628"/>
      <c r="R37" s="629">
        <v>375552</v>
      </c>
      <c r="S37" s="630"/>
      <c r="T37" s="630"/>
      <c r="U37" s="630"/>
      <c r="V37" s="630"/>
      <c r="W37" s="630"/>
      <c r="X37" s="630"/>
      <c r="Y37" s="631"/>
      <c r="Z37" s="632">
        <v>4.4000000000000004</v>
      </c>
      <c r="AA37" s="632"/>
      <c r="AB37" s="632"/>
      <c r="AC37" s="632"/>
      <c r="AD37" s="633" t="s">
        <v>129</v>
      </c>
      <c r="AE37" s="633"/>
      <c r="AF37" s="633"/>
      <c r="AG37" s="633"/>
      <c r="AH37" s="633"/>
      <c r="AI37" s="633"/>
      <c r="AJ37" s="633"/>
      <c r="AK37" s="633"/>
      <c r="AL37" s="634" t="s">
        <v>129</v>
      </c>
      <c r="AM37" s="635"/>
      <c r="AN37" s="635"/>
      <c r="AO37" s="636"/>
      <c r="AQ37" s="707" t="s">
        <v>328</v>
      </c>
      <c r="AR37" s="708"/>
      <c r="AS37" s="708"/>
      <c r="AT37" s="708"/>
      <c r="AU37" s="708"/>
      <c r="AV37" s="708"/>
      <c r="AW37" s="708"/>
      <c r="AX37" s="708"/>
      <c r="AY37" s="709"/>
      <c r="AZ37" s="629">
        <v>87749</v>
      </c>
      <c r="BA37" s="630"/>
      <c r="BB37" s="630"/>
      <c r="BC37" s="630"/>
      <c r="BD37" s="669"/>
      <c r="BE37" s="669"/>
      <c r="BF37" s="696"/>
      <c r="BG37" s="644" t="s">
        <v>329</v>
      </c>
      <c r="BH37" s="645"/>
      <c r="BI37" s="645"/>
      <c r="BJ37" s="645"/>
      <c r="BK37" s="645"/>
      <c r="BL37" s="645"/>
      <c r="BM37" s="645"/>
      <c r="BN37" s="645"/>
      <c r="BO37" s="645"/>
      <c r="BP37" s="645"/>
      <c r="BQ37" s="645"/>
      <c r="BR37" s="645"/>
      <c r="BS37" s="645"/>
      <c r="BT37" s="645"/>
      <c r="BU37" s="646"/>
      <c r="BV37" s="629">
        <v>56293</v>
      </c>
      <c r="BW37" s="630"/>
      <c r="BX37" s="630"/>
      <c r="BY37" s="630"/>
      <c r="BZ37" s="630"/>
      <c r="CA37" s="630"/>
      <c r="CB37" s="639"/>
      <c r="CD37" s="644" t="s">
        <v>330</v>
      </c>
      <c r="CE37" s="645"/>
      <c r="CF37" s="645"/>
      <c r="CG37" s="645"/>
      <c r="CH37" s="645"/>
      <c r="CI37" s="645"/>
      <c r="CJ37" s="645"/>
      <c r="CK37" s="645"/>
      <c r="CL37" s="645"/>
      <c r="CM37" s="645"/>
      <c r="CN37" s="645"/>
      <c r="CO37" s="645"/>
      <c r="CP37" s="645"/>
      <c r="CQ37" s="646"/>
      <c r="CR37" s="629">
        <v>365000</v>
      </c>
      <c r="CS37" s="669"/>
      <c r="CT37" s="669"/>
      <c r="CU37" s="669"/>
      <c r="CV37" s="669"/>
      <c r="CW37" s="669"/>
      <c r="CX37" s="669"/>
      <c r="CY37" s="670"/>
      <c r="CZ37" s="634">
        <v>4.7</v>
      </c>
      <c r="DA37" s="667"/>
      <c r="DB37" s="667"/>
      <c r="DC37" s="671"/>
      <c r="DD37" s="638">
        <v>365000</v>
      </c>
      <c r="DE37" s="669"/>
      <c r="DF37" s="669"/>
      <c r="DG37" s="669"/>
      <c r="DH37" s="669"/>
      <c r="DI37" s="669"/>
      <c r="DJ37" s="669"/>
      <c r="DK37" s="670"/>
      <c r="DL37" s="638">
        <v>302164</v>
      </c>
      <c r="DM37" s="669"/>
      <c r="DN37" s="669"/>
      <c r="DO37" s="669"/>
      <c r="DP37" s="669"/>
      <c r="DQ37" s="669"/>
      <c r="DR37" s="669"/>
      <c r="DS37" s="669"/>
      <c r="DT37" s="669"/>
      <c r="DU37" s="669"/>
      <c r="DV37" s="670"/>
      <c r="DW37" s="634">
        <v>5.9</v>
      </c>
      <c r="DX37" s="667"/>
      <c r="DY37" s="667"/>
      <c r="DZ37" s="667"/>
      <c r="EA37" s="667"/>
      <c r="EB37" s="667"/>
      <c r="EC37" s="668"/>
    </row>
    <row r="38" spans="2:133" ht="11.25" customHeight="1">
      <c r="B38" s="626" t="s">
        <v>331</v>
      </c>
      <c r="C38" s="627"/>
      <c r="D38" s="627"/>
      <c r="E38" s="627"/>
      <c r="F38" s="627"/>
      <c r="G38" s="627"/>
      <c r="H38" s="627"/>
      <c r="I38" s="627"/>
      <c r="J38" s="627"/>
      <c r="K38" s="627"/>
      <c r="L38" s="627"/>
      <c r="M38" s="627"/>
      <c r="N38" s="627"/>
      <c r="O38" s="627"/>
      <c r="P38" s="627"/>
      <c r="Q38" s="628"/>
      <c r="R38" s="629">
        <v>288199</v>
      </c>
      <c r="S38" s="630"/>
      <c r="T38" s="630"/>
      <c r="U38" s="630"/>
      <c r="V38" s="630"/>
      <c r="W38" s="630"/>
      <c r="X38" s="630"/>
      <c r="Y38" s="631"/>
      <c r="Z38" s="632">
        <v>3.4</v>
      </c>
      <c r="AA38" s="632"/>
      <c r="AB38" s="632"/>
      <c r="AC38" s="632"/>
      <c r="AD38" s="633" t="s">
        <v>129</v>
      </c>
      <c r="AE38" s="633"/>
      <c r="AF38" s="633"/>
      <c r="AG38" s="633"/>
      <c r="AH38" s="633"/>
      <c r="AI38" s="633"/>
      <c r="AJ38" s="633"/>
      <c r="AK38" s="633"/>
      <c r="AL38" s="634" t="s">
        <v>129</v>
      </c>
      <c r="AM38" s="635"/>
      <c r="AN38" s="635"/>
      <c r="AO38" s="636"/>
      <c r="AQ38" s="707" t="s">
        <v>332</v>
      </c>
      <c r="AR38" s="708"/>
      <c r="AS38" s="708"/>
      <c r="AT38" s="708"/>
      <c r="AU38" s="708"/>
      <c r="AV38" s="708"/>
      <c r="AW38" s="708"/>
      <c r="AX38" s="708"/>
      <c r="AY38" s="709"/>
      <c r="AZ38" s="629" t="s">
        <v>129</v>
      </c>
      <c r="BA38" s="630"/>
      <c r="BB38" s="630"/>
      <c r="BC38" s="630"/>
      <c r="BD38" s="669"/>
      <c r="BE38" s="669"/>
      <c r="BF38" s="696"/>
      <c r="BG38" s="644" t="s">
        <v>333</v>
      </c>
      <c r="BH38" s="645"/>
      <c r="BI38" s="645"/>
      <c r="BJ38" s="645"/>
      <c r="BK38" s="645"/>
      <c r="BL38" s="645"/>
      <c r="BM38" s="645"/>
      <c r="BN38" s="645"/>
      <c r="BO38" s="645"/>
      <c r="BP38" s="645"/>
      <c r="BQ38" s="645"/>
      <c r="BR38" s="645"/>
      <c r="BS38" s="645"/>
      <c r="BT38" s="645"/>
      <c r="BU38" s="646"/>
      <c r="BV38" s="629">
        <v>3171</v>
      </c>
      <c r="BW38" s="630"/>
      <c r="BX38" s="630"/>
      <c r="BY38" s="630"/>
      <c r="BZ38" s="630"/>
      <c r="CA38" s="630"/>
      <c r="CB38" s="639"/>
      <c r="CD38" s="644" t="s">
        <v>334</v>
      </c>
      <c r="CE38" s="645"/>
      <c r="CF38" s="645"/>
      <c r="CG38" s="645"/>
      <c r="CH38" s="645"/>
      <c r="CI38" s="645"/>
      <c r="CJ38" s="645"/>
      <c r="CK38" s="645"/>
      <c r="CL38" s="645"/>
      <c r="CM38" s="645"/>
      <c r="CN38" s="645"/>
      <c r="CO38" s="645"/>
      <c r="CP38" s="645"/>
      <c r="CQ38" s="646"/>
      <c r="CR38" s="629">
        <v>974786</v>
      </c>
      <c r="CS38" s="630"/>
      <c r="CT38" s="630"/>
      <c r="CU38" s="630"/>
      <c r="CV38" s="630"/>
      <c r="CW38" s="630"/>
      <c r="CX38" s="630"/>
      <c r="CY38" s="631"/>
      <c r="CZ38" s="634">
        <v>12.4</v>
      </c>
      <c r="DA38" s="667"/>
      <c r="DB38" s="667"/>
      <c r="DC38" s="671"/>
      <c r="DD38" s="638">
        <v>811004</v>
      </c>
      <c r="DE38" s="630"/>
      <c r="DF38" s="630"/>
      <c r="DG38" s="630"/>
      <c r="DH38" s="630"/>
      <c r="DI38" s="630"/>
      <c r="DJ38" s="630"/>
      <c r="DK38" s="631"/>
      <c r="DL38" s="638">
        <v>755009</v>
      </c>
      <c r="DM38" s="630"/>
      <c r="DN38" s="630"/>
      <c r="DO38" s="630"/>
      <c r="DP38" s="630"/>
      <c r="DQ38" s="630"/>
      <c r="DR38" s="630"/>
      <c r="DS38" s="630"/>
      <c r="DT38" s="630"/>
      <c r="DU38" s="630"/>
      <c r="DV38" s="631"/>
      <c r="DW38" s="634">
        <v>14.8</v>
      </c>
      <c r="DX38" s="667"/>
      <c r="DY38" s="667"/>
      <c r="DZ38" s="667"/>
      <c r="EA38" s="667"/>
      <c r="EB38" s="667"/>
      <c r="EC38" s="668"/>
    </row>
    <row r="39" spans="2:133" ht="11.25" customHeight="1">
      <c r="B39" s="626" t="s">
        <v>335</v>
      </c>
      <c r="C39" s="627"/>
      <c r="D39" s="627"/>
      <c r="E39" s="627"/>
      <c r="F39" s="627"/>
      <c r="G39" s="627"/>
      <c r="H39" s="627"/>
      <c r="I39" s="627"/>
      <c r="J39" s="627"/>
      <c r="K39" s="627"/>
      <c r="L39" s="627"/>
      <c r="M39" s="627"/>
      <c r="N39" s="627"/>
      <c r="O39" s="627"/>
      <c r="P39" s="627"/>
      <c r="Q39" s="628"/>
      <c r="R39" s="629">
        <v>86087</v>
      </c>
      <c r="S39" s="630"/>
      <c r="T39" s="630"/>
      <c r="U39" s="630"/>
      <c r="V39" s="630"/>
      <c r="W39" s="630"/>
      <c r="X39" s="630"/>
      <c r="Y39" s="631"/>
      <c r="Z39" s="632">
        <v>1</v>
      </c>
      <c r="AA39" s="632"/>
      <c r="AB39" s="632"/>
      <c r="AC39" s="632"/>
      <c r="AD39" s="633">
        <v>4614</v>
      </c>
      <c r="AE39" s="633"/>
      <c r="AF39" s="633"/>
      <c r="AG39" s="633"/>
      <c r="AH39" s="633"/>
      <c r="AI39" s="633"/>
      <c r="AJ39" s="633"/>
      <c r="AK39" s="633"/>
      <c r="AL39" s="634">
        <v>0.1</v>
      </c>
      <c r="AM39" s="635"/>
      <c r="AN39" s="635"/>
      <c r="AO39" s="636"/>
      <c r="AQ39" s="707" t="s">
        <v>336</v>
      </c>
      <c r="AR39" s="708"/>
      <c r="AS39" s="708"/>
      <c r="AT39" s="708"/>
      <c r="AU39" s="708"/>
      <c r="AV39" s="708"/>
      <c r="AW39" s="708"/>
      <c r="AX39" s="708"/>
      <c r="AY39" s="709"/>
      <c r="AZ39" s="629" t="s">
        <v>129</v>
      </c>
      <c r="BA39" s="630"/>
      <c r="BB39" s="630"/>
      <c r="BC39" s="630"/>
      <c r="BD39" s="669"/>
      <c r="BE39" s="669"/>
      <c r="BF39" s="696"/>
      <c r="BG39" s="644" t="s">
        <v>337</v>
      </c>
      <c r="BH39" s="645"/>
      <c r="BI39" s="645"/>
      <c r="BJ39" s="645"/>
      <c r="BK39" s="645"/>
      <c r="BL39" s="645"/>
      <c r="BM39" s="645"/>
      <c r="BN39" s="645"/>
      <c r="BO39" s="645"/>
      <c r="BP39" s="645"/>
      <c r="BQ39" s="645"/>
      <c r="BR39" s="645"/>
      <c r="BS39" s="645"/>
      <c r="BT39" s="645"/>
      <c r="BU39" s="646"/>
      <c r="BV39" s="629">
        <v>4854</v>
      </c>
      <c r="BW39" s="630"/>
      <c r="BX39" s="630"/>
      <c r="BY39" s="630"/>
      <c r="BZ39" s="630"/>
      <c r="CA39" s="630"/>
      <c r="CB39" s="639"/>
      <c r="CD39" s="644" t="s">
        <v>338</v>
      </c>
      <c r="CE39" s="645"/>
      <c r="CF39" s="645"/>
      <c r="CG39" s="645"/>
      <c r="CH39" s="645"/>
      <c r="CI39" s="645"/>
      <c r="CJ39" s="645"/>
      <c r="CK39" s="645"/>
      <c r="CL39" s="645"/>
      <c r="CM39" s="645"/>
      <c r="CN39" s="645"/>
      <c r="CO39" s="645"/>
      <c r="CP39" s="645"/>
      <c r="CQ39" s="646"/>
      <c r="CR39" s="629">
        <v>301297</v>
      </c>
      <c r="CS39" s="669"/>
      <c r="CT39" s="669"/>
      <c r="CU39" s="669"/>
      <c r="CV39" s="669"/>
      <c r="CW39" s="669"/>
      <c r="CX39" s="669"/>
      <c r="CY39" s="670"/>
      <c r="CZ39" s="634">
        <v>3.8</v>
      </c>
      <c r="DA39" s="667"/>
      <c r="DB39" s="667"/>
      <c r="DC39" s="671"/>
      <c r="DD39" s="638">
        <v>299293</v>
      </c>
      <c r="DE39" s="669"/>
      <c r="DF39" s="669"/>
      <c r="DG39" s="669"/>
      <c r="DH39" s="669"/>
      <c r="DI39" s="669"/>
      <c r="DJ39" s="669"/>
      <c r="DK39" s="670"/>
      <c r="DL39" s="638" t="s">
        <v>129</v>
      </c>
      <c r="DM39" s="669"/>
      <c r="DN39" s="669"/>
      <c r="DO39" s="669"/>
      <c r="DP39" s="669"/>
      <c r="DQ39" s="669"/>
      <c r="DR39" s="669"/>
      <c r="DS39" s="669"/>
      <c r="DT39" s="669"/>
      <c r="DU39" s="669"/>
      <c r="DV39" s="670"/>
      <c r="DW39" s="634" t="s">
        <v>129</v>
      </c>
      <c r="DX39" s="667"/>
      <c r="DY39" s="667"/>
      <c r="DZ39" s="667"/>
      <c r="EA39" s="667"/>
      <c r="EB39" s="667"/>
      <c r="EC39" s="668"/>
    </row>
    <row r="40" spans="2:133" ht="11.25" customHeight="1">
      <c r="B40" s="626" t="s">
        <v>339</v>
      </c>
      <c r="C40" s="627"/>
      <c r="D40" s="627"/>
      <c r="E40" s="627"/>
      <c r="F40" s="627"/>
      <c r="G40" s="627"/>
      <c r="H40" s="627"/>
      <c r="I40" s="627"/>
      <c r="J40" s="627"/>
      <c r="K40" s="627"/>
      <c r="L40" s="627"/>
      <c r="M40" s="627"/>
      <c r="N40" s="627"/>
      <c r="O40" s="627"/>
      <c r="P40" s="627"/>
      <c r="Q40" s="628"/>
      <c r="R40" s="629">
        <v>650386</v>
      </c>
      <c r="S40" s="630"/>
      <c r="T40" s="630"/>
      <c r="U40" s="630"/>
      <c r="V40" s="630"/>
      <c r="W40" s="630"/>
      <c r="X40" s="630"/>
      <c r="Y40" s="631"/>
      <c r="Z40" s="632">
        <v>7.7</v>
      </c>
      <c r="AA40" s="632"/>
      <c r="AB40" s="632"/>
      <c r="AC40" s="632"/>
      <c r="AD40" s="633" t="s">
        <v>129</v>
      </c>
      <c r="AE40" s="633"/>
      <c r="AF40" s="633"/>
      <c r="AG40" s="633"/>
      <c r="AH40" s="633"/>
      <c r="AI40" s="633"/>
      <c r="AJ40" s="633"/>
      <c r="AK40" s="633"/>
      <c r="AL40" s="634" t="s">
        <v>129</v>
      </c>
      <c r="AM40" s="635"/>
      <c r="AN40" s="635"/>
      <c r="AO40" s="636"/>
      <c r="AQ40" s="707" t="s">
        <v>340</v>
      </c>
      <c r="AR40" s="708"/>
      <c r="AS40" s="708"/>
      <c r="AT40" s="708"/>
      <c r="AU40" s="708"/>
      <c r="AV40" s="708"/>
      <c r="AW40" s="708"/>
      <c r="AX40" s="708"/>
      <c r="AY40" s="709"/>
      <c r="AZ40" s="629" t="s">
        <v>129</v>
      </c>
      <c r="BA40" s="630"/>
      <c r="BB40" s="630"/>
      <c r="BC40" s="630"/>
      <c r="BD40" s="669"/>
      <c r="BE40" s="669"/>
      <c r="BF40" s="696"/>
      <c r="BG40" s="710" t="s">
        <v>341</v>
      </c>
      <c r="BH40" s="711"/>
      <c r="BI40" s="711"/>
      <c r="BJ40" s="711"/>
      <c r="BK40" s="711"/>
      <c r="BL40" s="364"/>
      <c r="BM40" s="645" t="s">
        <v>342</v>
      </c>
      <c r="BN40" s="645"/>
      <c r="BO40" s="645"/>
      <c r="BP40" s="645"/>
      <c r="BQ40" s="645"/>
      <c r="BR40" s="645"/>
      <c r="BS40" s="645"/>
      <c r="BT40" s="645"/>
      <c r="BU40" s="646"/>
      <c r="BV40" s="629">
        <v>115</v>
      </c>
      <c r="BW40" s="630"/>
      <c r="BX40" s="630"/>
      <c r="BY40" s="630"/>
      <c r="BZ40" s="630"/>
      <c r="CA40" s="630"/>
      <c r="CB40" s="639"/>
      <c r="CD40" s="644" t="s">
        <v>343</v>
      </c>
      <c r="CE40" s="645"/>
      <c r="CF40" s="645"/>
      <c r="CG40" s="645"/>
      <c r="CH40" s="645"/>
      <c r="CI40" s="645"/>
      <c r="CJ40" s="645"/>
      <c r="CK40" s="645"/>
      <c r="CL40" s="645"/>
      <c r="CM40" s="645"/>
      <c r="CN40" s="645"/>
      <c r="CO40" s="645"/>
      <c r="CP40" s="645"/>
      <c r="CQ40" s="646"/>
      <c r="CR40" s="629">
        <v>3344</v>
      </c>
      <c r="CS40" s="630"/>
      <c r="CT40" s="630"/>
      <c r="CU40" s="630"/>
      <c r="CV40" s="630"/>
      <c r="CW40" s="630"/>
      <c r="CX40" s="630"/>
      <c r="CY40" s="631"/>
      <c r="CZ40" s="634">
        <v>0</v>
      </c>
      <c r="DA40" s="667"/>
      <c r="DB40" s="667"/>
      <c r="DC40" s="671"/>
      <c r="DD40" s="638" t="s">
        <v>129</v>
      </c>
      <c r="DE40" s="630"/>
      <c r="DF40" s="630"/>
      <c r="DG40" s="630"/>
      <c r="DH40" s="630"/>
      <c r="DI40" s="630"/>
      <c r="DJ40" s="630"/>
      <c r="DK40" s="631"/>
      <c r="DL40" s="638" t="s">
        <v>129</v>
      </c>
      <c r="DM40" s="630"/>
      <c r="DN40" s="630"/>
      <c r="DO40" s="630"/>
      <c r="DP40" s="630"/>
      <c r="DQ40" s="630"/>
      <c r="DR40" s="630"/>
      <c r="DS40" s="630"/>
      <c r="DT40" s="630"/>
      <c r="DU40" s="630"/>
      <c r="DV40" s="631"/>
      <c r="DW40" s="634" t="s">
        <v>129</v>
      </c>
      <c r="DX40" s="667"/>
      <c r="DY40" s="667"/>
      <c r="DZ40" s="667"/>
      <c r="EA40" s="667"/>
      <c r="EB40" s="667"/>
      <c r="EC40" s="668"/>
    </row>
    <row r="41" spans="2:133" ht="11.25" customHeight="1">
      <c r="B41" s="626" t="s">
        <v>344</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345</v>
      </c>
      <c r="AR41" s="708"/>
      <c r="AS41" s="708"/>
      <c r="AT41" s="708"/>
      <c r="AU41" s="708"/>
      <c r="AV41" s="708"/>
      <c r="AW41" s="708"/>
      <c r="AX41" s="708"/>
      <c r="AY41" s="709"/>
      <c r="AZ41" s="629">
        <v>194473</v>
      </c>
      <c r="BA41" s="630"/>
      <c r="BB41" s="630"/>
      <c r="BC41" s="630"/>
      <c r="BD41" s="669"/>
      <c r="BE41" s="669"/>
      <c r="BF41" s="696"/>
      <c r="BG41" s="710"/>
      <c r="BH41" s="711"/>
      <c r="BI41" s="711"/>
      <c r="BJ41" s="711"/>
      <c r="BK41" s="711"/>
      <c r="BL41" s="364"/>
      <c r="BM41" s="645" t="s">
        <v>346</v>
      </c>
      <c r="BN41" s="645"/>
      <c r="BO41" s="645"/>
      <c r="BP41" s="645"/>
      <c r="BQ41" s="645"/>
      <c r="BR41" s="645"/>
      <c r="BS41" s="645"/>
      <c r="BT41" s="645"/>
      <c r="BU41" s="646"/>
      <c r="BV41" s="629" t="s">
        <v>129</v>
      </c>
      <c r="BW41" s="630"/>
      <c r="BX41" s="630"/>
      <c r="BY41" s="630"/>
      <c r="BZ41" s="630"/>
      <c r="CA41" s="630"/>
      <c r="CB41" s="639"/>
      <c r="CD41" s="644" t="s">
        <v>347</v>
      </c>
      <c r="CE41" s="645"/>
      <c r="CF41" s="645"/>
      <c r="CG41" s="645"/>
      <c r="CH41" s="645"/>
      <c r="CI41" s="645"/>
      <c r="CJ41" s="645"/>
      <c r="CK41" s="645"/>
      <c r="CL41" s="645"/>
      <c r="CM41" s="645"/>
      <c r="CN41" s="645"/>
      <c r="CO41" s="645"/>
      <c r="CP41" s="645"/>
      <c r="CQ41" s="646"/>
      <c r="CR41" s="629" t="s">
        <v>129</v>
      </c>
      <c r="CS41" s="669"/>
      <c r="CT41" s="669"/>
      <c r="CU41" s="669"/>
      <c r="CV41" s="669"/>
      <c r="CW41" s="669"/>
      <c r="CX41" s="669"/>
      <c r="CY41" s="670"/>
      <c r="CZ41" s="634" t="s">
        <v>129</v>
      </c>
      <c r="DA41" s="667"/>
      <c r="DB41" s="667"/>
      <c r="DC41" s="671"/>
      <c r="DD41" s="638" t="s">
        <v>129</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c r="B42" s="626" t="s">
        <v>348</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129</v>
      </c>
      <c r="AM42" s="635"/>
      <c r="AN42" s="635"/>
      <c r="AO42" s="636"/>
      <c r="AQ42" s="714" t="s">
        <v>349</v>
      </c>
      <c r="AR42" s="715"/>
      <c r="AS42" s="715"/>
      <c r="AT42" s="715"/>
      <c r="AU42" s="715"/>
      <c r="AV42" s="715"/>
      <c r="AW42" s="715"/>
      <c r="AX42" s="715"/>
      <c r="AY42" s="716"/>
      <c r="AZ42" s="723">
        <v>692564</v>
      </c>
      <c r="BA42" s="724"/>
      <c r="BB42" s="724"/>
      <c r="BC42" s="724"/>
      <c r="BD42" s="700"/>
      <c r="BE42" s="700"/>
      <c r="BF42" s="702"/>
      <c r="BG42" s="712"/>
      <c r="BH42" s="713"/>
      <c r="BI42" s="713"/>
      <c r="BJ42" s="713"/>
      <c r="BK42" s="713"/>
      <c r="BL42" s="365"/>
      <c r="BM42" s="655" t="s">
        <v>350</v>
      </c>
      <c r="BN42" s="655"/>
      <c r="BO42" s="655"/>
      <c r="BP42" s="655"/>
      <c r="BQ42" s="655"/>
      <c r="BR42" s="655"/>
      <c r="BS42" s="655"/>
      <c r="BT42" s="655"/>
      <c r="BU42" s="656"/>
      <c r="BV42" s="723">
        <v>399</v>
      </c>
      <c r="BW42" s="724"/>
      <c r="BX42" s="724"/>
      <c r="BY42" s="724"/>
      <c r="BZ42" s="724"/>
      <c r="CA42" s="724"/>
      <c r="CB42" s="736"/>
      <c r="CD42" s="626" t="s">
        <v>351</v>
      </c>
      <c r="CE42" s="627"/>
      <c r="CF42" s="627"/>
      <c r="CG42" s="627"/>
      <c r="CH42" s="627"/>
      <c r="CI42" s="627"/>
      <c r="CJ42" s="627"/>
      <c r="CK42" s="627"/>
      <c r="CL42" s="627"/>
      <c r="CM42" s="627"/>
      <c r="CN42" s="627"/>
      <c r="CO42" s="627"/>
      <c r="CP42" s="627"/>
      <c r="CQ42" s="628"/>
      <c r="CR42" s="629">
        <v>836763</v>
      </c>
      <c r="CS42" s="669"/>
      <c r="CT42" s="669"/>
      <c r="CU42" s="669"/>
      <c r="CV42" s="669"/>
      <c r="CW42" s="669"/>
      <c r="CX42" s="669"/>
      <c r="CY42" s="670"/>
      <c r="CZ42" s="634">
        <v>10.7</v>
      </c>
      <c r="DA42" s="667"/>
      <c r="DB42" s="667"/>
      <c r="DC42" s="671"/>
      <c r="DD42" s="638">
        <v>302921</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c r="B43" s="626" t="s">
        <v>352</v>
      </c>
      <c r="C43" s="627"/>
      <c r="D43" s="627"/>
      <c r="E43" s="627"/>
      <c r="F43" s="627"/>
      <c r="G43" s="627"/>
      <c r="H43" s="627"/>
      <c r="I43" s="627"/>
      <c r="J43" s="627"/>
      <c r="K43" s="627"/>
      <c r="L43" s="627"/>
      <c r="M43" s="627"/>
      <c r="N43" s="627"/>
      <c r="O43" s="627"/>
      <c r="P43" s="627"/>
      <c r="Q43" s="628"/>
      <c r="R43" s="629">
        <v>275886</v>
      </c>
      <c r="S43" s="630"/>
      <c r="T43" s="630"/>
      <c r="U43" s="630"/>
      <c r="V43" s="630"/>
      <c r="W43" s="630"/>
      <c r="X43" s="630"/>
      <c r="Y43" s="631"/>
      <c r="Z43" s="632">
        <v>3.3</v>
      </c>
      <c r="AA43" s="632"/>
      <c r="AB43" s="632"/>
      <c r="AC43" s="632"/>
      <c r="AD43" s="633" t="s">
        <v>129</v>
      </c>
      <c r="AE43" s="633"/>
      <c r="AF43" s="633"/>
      <c r="AG43" s="633"/>
      <c r="AH43" s="633"/>
      <c r="AI43" s="633"/>
      <c r="AJ43" s="633"/>
      <c r="AK43" s="633"/>
      <c r="AL43" s="634" t="s">
        <v>129</v>
      </c>
      <c r="AM43" s="635"/>
      <c r="AN43" s="635"/>
      <c r="AO43" s="636"/>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16804</v>
      </c>
      <c r="CS43" s="669"/>
      <c r="CT43" s="669"/>
      <c r="CU43" s="669"/>
      <c r="CV43" s="669"/>
      <c r="CW43" s="669"/>
      <c r="CX43" s="669"/>
      <c r="CY43" s="670"/>
      <c r="CZ43" s="634">
        <v>0.2</v>
      </c>
      <c r="DA43" s="667"/>
      <c r="DB43" s="667"/>
      <c r="DC43" s="671"/>
      <c r="DD43" s="638">
        <v>16804</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c r="B44" s="681" t="s">
        <v>354</v>
      </c>
      <c r="C44" s="682"/>
      <c r="D44" s="682"/>
      <c r="E44" s="682"/>
      <c r="F44" s="682"/>
      <c r="G44" s="682"/>
      <c r="H44" s="682"/>
      <c r="I44" s="682"/>
      <c r="J44" s="682"/>
      <c r="K44" s="682"/>
      <c r="L44" s="682"/>
      <c r="M44" s="682"/>
      <c r="N44" s="682"/>
      <c r="O44" s="682"/>
      <c r="P44" s="682"/>
      <c r="Q44" s="683"/>
      <c r="R44" s="723">
        <v>8484819</v>
      </c>
      <c r="S44" s="724"/>
      <c r="T44" s="724"/>
      <c r="U44" s="724"/>
      <c r="V44" s="724"/>
      <c r="W44" s="724"/>
      <c r="X44" s="724"/>
      <c r="Y44" s="725"/>
      <c r="Z44" s="726">
        <v>100</v>
      </c>
      <c r="AA44" s="726"/>
      <c r="AB44" s="726"/>
      <c r="AC44" s="726"/>
      <c r="AD44" s="727">
        <v>4833829</v>
      </c>
      <c r="AE44" s="727"/>
      <c r="AF44" s="727"/>
      <c r="AG44" s="727"/>
      <c r="AH44" s="727"/>
      <c r="AI44" s="727"/>
      <c r="AJ44" s="727"/>
      <c r="AK44" s="727"/>
      <c r="AL44" s="728">
        <v>100</v>
      </c>
      <c r="AM44" s="701"/>
      <c r="AN44" s="701"/>
      <c r="AO44" s="729"/>
      <c r="CD44" s="730" t="s">
        <v>301</v>
      </c>
      <c r="CE44" s="731"/>
      <c r="CF44" s="626" t="s">
        <v>355</v>
      </c>
      <c r="CG44" s="627"/>
      <c r="CH44" s="627"/>
      <c r="CI44" s="627"/>
      <c r="CJ44" s="627"/>
      <c r="CK44" s="627"/>
      <c r="CL44" s="627"/>
      <c r="CM44" s="627"/>
      <c r="CN44" s="627"/>
      <c r="CO44" s="627"/>
      <c r="CP44" s="627"/>
      <c r="CQ44" s="628"/>
      <c r="CR44" s="629">
        <v>643998</v>
      </c>
      <c r="CS44" s="630"/>
      <c r="CT44" s="630"/>
      <c r="CU44" s="630"/>
      <c r="CV44" s="630"/>
      <c r="CW44" s="630"/>
      <c r="CX44" s="630"/>
      <c r="CY44" s="631"/>
      <c r="CZ44" s="634">
        <v>8.1999999999999993</v>
      </c>
      <c r="DA44" s="635"/>
      <c r="DB44" s="635"/>
      <c r="DC44" s="647"/>
      <c r="DD44" s="638">
        <v>188736</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356</v>
      </c>
      <c r="CG45" s="627"/>
      <c r="CH45" s="627"/>
      <c r="CI45" s="627"/>
      <c r="CJ45" s="627"/>
      <c r="CK45" s="627"/>
      <c r="CL45" s="627"/>
      <c r="CM45" s="627"/>
      <c r="CN45" s="627"/>
      <c r="CO45" s="627"/>
      <c r="CP45" s="627"/>
      <c r="CQ45" s="628"/>
      <c r="CR45" s="629">
        <v>256897</v>
      </c>
      <c r="CS45" s="669"/>
      <c r="CT45" s="669"/>
      <c r="CU45" s="669"/>
      <c r="CV45" s="669"/>
      <c r="CW45" s="669"/>
      <c r="CX45" s="669"/>
      <c r="CY45" s="670"/>
      <c r="CZ45" s="634">
        <v>3.3</v>
      </c>
      <c r="DA45" s="667"/>
      <c r="DB45" s="667"/>
      <c r="DC45" s="671"/>
      <c r="DD45" s="638">
        <v>28527</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358</v>
      </c>
      <c r="CG46" s="627"/>
      <c r="CH46" s="627"/>
      <c r="CI46" s="627"/>
      <c r="CJ46" s="627"/>
      <c r="CK46" s="627"/>
      <c r="CL46" s="627"/>
      <c r="CM46" s="627"/>
      <c r="CN46" s="627"/>
      <c r="CO46" s="627"/>
      <c r="CP46" s="627"/>
      <c r="CQ46" s="628"/>
      <c r="CR46" s="629">
        <v>387101</v>
      </c>
      <c r="CS46" s="630"/>
      <c r="CT46" s="630"/>
      <c r="CU46" s="630"/>
      <c r="CV46" s="630"/>
      <c r="CW46" s="630"/>
      <c r="CX46" s="630"/>
      <c r="CY46" s="631"/>
      <c r="CZ46" s="634">
        <v>4.9000000000000004</v>
      </c>
      <c r="DA46" s="635"/>
      <c r="DB46" s="635"/>
      <c r="DC46" s="647"/>
      <c r="DD46" s="638">
        <v>160209</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c r="B47" s="748" t="s">
        <v>359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360</v>
      </c>
      <c r="CG47" s="627"/>
      <c r="CH47" s="627"/>
      <c r="CI47" s="627"/>
      <c r="CJ47" s="627"/>
      <c r="CK47" s="627"/>
      <c r="CL47" s="627"/>
      <c r="CM47" s="627"/>
      <c r="CN47" s="627"/>
      <c r="CO47" s="627"/>
      <c r="CP47" s="627"/>
      <c r="CQ47" s="628"/>
      <c r="CR47" s="629">
        <v>192765</v>
      </c>
      <c r="CS47" s="669"/>
      <c r="CT47" s="669"/>
      <c r="CU47" s="669"/>
      <c r="CV47" s="669"/>
      <c r="CW47" s="669"/>
      <c r="CX47" s="669"/>
      <c r="CY47" s="670"/>
      <c r="CZ47" s="634">
        <v>2.5</v>
      </c>
      <c r="DA47" s="667"/>
      <c r="DB47" s="667"/>
      <c r="DC47" s="671"/>
      <c r="DD47" s="638">
        <v>114185</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c r="B48" s="747" t="s">
        <v>361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362</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81" t="s">
        <v>363</v>
      </c>
      <c r="CE49" s="682"/>
      <c r="CF49" s="682"/>
      <c r="CG49" s="682"/>
      <c r="CH49" s="682"/>
      <c r="CI49" s="682"/>
      <c r="CJ49" s="682"/>
      <c r="CK49" s="682"/>
      <c r="CL49" s="682"/>
      <c r="CM49" s="682"/>
      <c r="CN49" s="682"/>
      <c r="CO49" s="682"/>
      <c r="CP49" s="682"/>
      <c r="CQ49" s="683"/>
      <c r="CR49" s="723">
        <v>7843760</v>
      </c>
      <c r="CS49" s="700"/>
      <c r="CT49" s="700"/>
      <c r="CU49" s="700"/>
      <c r="CV49" s="700"/>
      <c r="CW49" s="700"/>
      <c r="CX49" s="700"/>
      <c r="CY49" s="737"/>
      <c r="CZ49" s="728">
        <v>100</v>
      </c>
      <c r="DA49" s="738"/>
      <c r="DB49" s="738"/>
      <c r="DC49" s="739"/>
      <c r="DD49" s="740">
        <v>5599601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364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365</v>
      </c>
      <c r="DK2" s="751"/>
      <c r="DL2" s="751"/>
      <c r="DM2" s="751"/>
      <c r="DN2" s="751"/>
      <c r="DO2" s="752"/>
      <c r="DP2" s="224"/>
      <c r="DQ2" s="750" t="s">
        <v>366</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367</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368</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369</v>
      </c>
      <c r="B5" s="756"/>
      <c r="C5" s="756"/>
      <c r="D5" s="756"/>
      <c r="E5" s="756"/>
      <c r="F5" s="756"/>
      <c r="G5" s="756"/>
      <c r="H5" s="756"/>
      <c r="I5" s="756"/>
      <c r="J5" s="756"/>
      <c r="K5" s="756"/>
      <c r="L5" s="756"/>
      <c r="M5" s="756"/>
      <c r="N5" s="756"/>
      <c r="O5" s="756"/>
      <c r="P5" s="757"/>
      <c r="Q5" s="761" t="s">
        <v>370</v>
      </c>
      <c r="R5" s="762"/>
      <c r="S5" s="762"/>
      <c r="T5" s="762"/>
      <c r="U5" s="763"/>
      <c r="V5" s="761" t="s">
        <v>371</v>
      </c>
      <c r="W5" s="762"/>
      <c r="X5" s="762"/>
      <c r="Y5" s="762"/>
      <c r="Z5" s="763"/>
      <c r="AA5" s="761" t="s">
        <v>372</v>
      </c>
      <c r="AB5" s="762"/>
      <c r="AC5" s="762"/>
      <c r="AD5" s="762"/>
      <c r="AE5" s="762"/>
      <c r="AF5" s="767" t="s">
        <v>373</v>
      </c>
      <c r="AG5" s="762"/>
      <c r="AH5" s="762"/>
      <c r="AI5" s="762"/>
      <c r="AJ5" s="768"/>
      <c r="AK5" s="762" t="s">
        <v>374</v>
      </c>
      <c r="AL5" s="762"/>
      <c r="AM5" s="762"/>
      <c r="AN5" s="762"/>
      <c r="AO5" s="763"/>
      <c r="AP5" s="761" t="s">
        <v>375</v>
      </c>
      <c r="AQ5" s="762"/>
      <c r="AR5" s="762"/>
      <c r="AS5" s="762"/>
      <c r="AT5" s="763"/>
      <c r="AU5" s="761" t="s">
        <v>376</v>
      </c>
      <c r="AV5" s="762"/>
      <c r="AW5" s="762"/>
      <c r="AX5" s="762"/>
      <c r="AY5" s="768"/>
      <c r="AZ5" s="228"/>
      <c r="BA5" s="228"/>
      <c r="BB5" s="228"/>
      <c r="BC5" s="228"/>
      <c r="BD5" s="228"/>
      <c r="BE5" s="229"/>
      <c r="BF5" s="229"/>
      <c r="BG5" s="229"/>
      <c r="BH5" s="229"/>
      <c r="BI5" s="229"/>
      <c r="BJ5" s="229"/>
      <c r="BK5" s="229"/>
      <c r="BL5" s="229"/>
      <c r="BM5" s="229"/>
      <c r="BN5" s="229"/>
      <c r="BO5" s="229"/>
      <c r="BP5" s="229"/>
      <c r="BQ5" s="755" t="s">
        <v>377</v>
      </c>
      <c r="BR5" s="756"/>
      <c r="BS5" s="756"/>
      <c r="BT5" s="756"/>
      <c r="BU5" s="756"/>
      <c r="BV5" s="756"/>
      <c r="BW5" s="756"/>
      <c r="BX5" s="756"/>
      <c r="BY5" s="756"/>
      <c r="BZ5" s="756"/>
      <c r="CA5" s="756"/>
      <c r="CB5" s="756"/>
      <c r="CC5" s="756"/>
      <c r="CD5" s="756"/>
      <c r="CE5" s="756"/>
      <c r="CF5" s="756"/>
      <c r="CG5" s="757"/>
      <c r="CH5" s="761" t="s">
        <v>378</v>
      </c>
      <c r="CI5" s="762"/>
      <c r="CJ5" s="762"/>
      <c r="CK5" s="762"/>
      <c r="CL5" s="763"/>
      <c r="CM5" s="761" t="s">
        <v>379</v>
      </c>
      <c r="CN5" s="762"/>
      <c r="CO5" s="762"/>
      <c r="CP5" s="762"/>
      <c r="CQ5" s="763"/>
      <c r="CR5" s="761" t="s">
        <v>380</v>
      </c>
      <c r="CS5" s="762"/>
      <c r="CT5" s="762"/>
      <c r="CU5" s="762"/>
      <c r="CV5" s="763"/>
      <c r="CW5" s="761" t="s">
        <v>381</v>
      </c>
      <c r="CX5" s="762"/>
      <c r="CY5" s="762"/>
      <c r="CZ5" s="762"/>
      <c r="DA5" s="763"/>
      <c r="DB5" s="761" t="s">
        <v>382</v>
      </c>
      <c r="DC5" s="762"/>
      <c r="DD5" s="762"/>
      <c r="DE5" s="762"/>
      <c r="DF5" s="763"/>
      <c r="DG5" s="791" t="s">
        <v>383</v>
      </c>
      <c r="DH5" s="792"/>
      <c r="DI5" s="792"/>
      <c r="DJ5" s="792"/>
      <c r="DK5" s="793"/>
      <c r="DL5" s="791" t="s">
        <v>384</v>
      </c>
      <c r="DM5" s="792"/>
      <c r="DN5" s="792"/>
      <c r="DO5" s="792"/>
      <c r="DP5" s="793"/>
      <c r="DQ5" s="761" t="s">
        <v>385</v>
      </c>
      <c r="DR5" s="762"/>
      <c r="DS5" s="762"/>
      <c r="DT5" s="762"/>
      <c r="DU5" s="763"/>
      <c r="DV5" s="761" t="s">
        <v>376</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c r="A7" s="232">
        <v>1</v>
      </c>
      <c r="B7" s="777" t="s">
        <v>386</v>
      </c>
      <c r="C7" s="778"/>
      <c r="D7" s="778"/>
      <c r="E7" s="778"/>
      <c r="F7" s="778"/>
      <c r="G7" s="778"/>
      <c r="H7" s="778"/>
      <c r="I7" s="778"/>
      <c r="J7" s="778"/>
      <c r="K7" s="778"/>
      <c r="L7" s="778"/>
      <c r="M7" s="778"/>
      <c r="N7" s="778"/>
      <c r="O7" s="778"/>
      <c r="P7" s="779"/>
      <c r="Q7" s="780">
        <v>8485</v>
      </c>
      <c r="R7" s="781"/>
      <c r="S7" s="781"/>
      <c r="T7" s="781"/>
      <c r="U7" s="781"/>
      <c r="V7" s="781">
        <v>7844</v>
      </c>
      <c r="W7" s="781"/>
      <c r="X7" s="781"/>
      <c r="Y7" s="781"/>
      <c r="Z7" s="781"/>
      <c r="AA7" s="781">
        <v>641</v>
      </c>
      <c r="AB7" s="781"/>
      <c r="AC7" s="781"/>
      <c r="AD7" s="781"/>
      <c r="AE7" s="782"/>
      <c r="AF7" s="783">
        <v>405</v>
      </c>
      <c r="AG7" s="784"/>
      <c r="AH7" s="784"/>
      <c r="AI7" s="784"/>
      <c r="AJ7" s="785"/>
      <c r="AK7" s="786">
        <v>376</v>
      </c>
      <c r="AL7" s="787"/>
      <c r="AM7" s="787"/>
      <c r="AN7" s="787"/>
      <c r="AO7" s="787"/>
      <c r="AP7" s="787">
        <v>5777</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387</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c r="A23" s="236" t="s">
        <v>388</v>
      </c>
      <c r="B23" s="817" t="s">
        <v>389</v>
      </c>
      <c r="C23" s="818"/>
      <c r="D23" s="818"/>
      <c r="E23" s="818"/>
      <c r="F23" s="818"/>
      <c r="G23" s="818"/>
      <c r="H23" s="818"/>
      <c r="I23" s="818"/>
      <c r="J23" s="818"/>
      <c r="K23" s="818"/>
      <c r="L23" s="818"/>
      <c r="M23" s="818"/>
      <c r="N23" s="818"/>
      <c r="O23" s="818"/>
      <c r="P23" s="819"/>
      <c r="Q23" s="820">
        <v>8485</v>
      </c>
      <c r="R23" s="821"/>
      <c r="S23" s="821"/>
      <c r="T23" s="821"/>
      <c r="U23" s="821"/>
      <c r="V23" s="821">
        <v>7844</v>
      </c>
      <c r="W23" s="821"/>
      <c r="X23" s="821"/>
      <c r="Y23" s="821"/>
      <c r="Z23" s="821"/>
      <c r="AA23" s="821">
        <v>641</v>
      </c>
      <c r="AB23" s="821"/>
      <c r="AC23" s="821"/>
      <c r="AD23" s="821"/>
      <c r="AE23" s="822"/>
      <c r="AF23" s="823">
        <v>405</v>
      </c>
      <c r="AG23" s="821"/>
      <c r="AH23" s="821"/>
      <c r="AI23" s="821"/>
      <c r="AJ23" s="824"/>
      <c r="AK23" s="825"/>
      <c r="AL23" s="826"/>
      <c r="AM23" s="826"/>
      <c r="AN23" s="826"/>
      <c r="AO23" s="826"/>
      <c r="AP23" s="821">
        <v>5777</v>
      </c>
      <c r="AQ23" s="821"/>
      <c r="AR23" s="821"/>
      <c r="AS23" s="821"/>
      <c r="AT23" s="821"/>
      <c r="AU23" s="837"/>
      <c r="AV23" s="837"/>
      <c r="AW23" s="837"/>
      <c r="AX23" s="837"/>
      <c r="AY23" s="838"/>
      <c r="AZ23" s="839" t="s">
        <v>390</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c r="A24" s="836" t="s">
        <v>391</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c r="A25" s="753" t="s">
        <v>392</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c r="A26" s="755" t="s">
        <v>369</v>
      </c>
      <c r="B26" s="756"/>
      <c r="C26" s="756"/>
      <c r="D26" s="756"/>
      <c r="E26" s="756"/>
      <c r="F26" s="756"/>
      <c r="G26" s="756"/>
      <c r="H26" s="756"/>
      <c r="I26" s="756"/>
      <c r="J26" s="756"/>
      <c r="K26" s="756"/>
      <c r="L26" s="756"/>
      <c r="M26" s="756"/>
      <c r="N26" s="756"/>
      <c r="O26" s="756"/>
      <c r="P26" s="757"/>
      <c r="Q26" s="761" t="s">
        <v>393</v>
      </c>
      <c r="R26" s="762"/>
      <c r="S26" s="762"/>
      <c r="T26" s="762"/>
      <c r="U26" s="763"/>
      <c r="V26" s="761" t="s">
        <v>394</v>
      </c>
      <c r="W26" s="762"/>
      <c r="X26" s="762"/>
      <c r="Y26" s="762"/>
      <c r="Z26" s="763"/>
      <c r="AA26" s="761" t="s">
        <v>395</v>
      </c>
      <c r="AB26" s="762"/>
      <c r="AC26" s="762"/>
      <c r="AD26" s="762"/>
      <c r="AE26" s="762"/>
      <c r="AF26" s="842" t="s">
        <v>396</v>
      </c>
      <c r="AG26" s="843"/>
      <c r="AH26" s="843"/>
      <c r="AI26" s="843"/>
      <c r="AJ26" s="844"/>
      <c r="AK26" s="762" t="s">
        <v>397</v>
      </c>
      <c r="AL26" s="762"/>
      <c r="AM26" s="762"/>
      <c r="AN26" s="762"/>
      <c r="AO26" s="763"/>
      <c r="AP26" s="761" t="s">
        <v>398</v>
      </c>
      <c r="AQ26" s="762"/>
      <c r="AR26" s="762"/>
      <c r="AS26" s="762"/>
      <c r="AT26" s="763"/>
      <c r="AU26" s="761" t="s">
        <v>399</v>
      </c>
      <c r="AV26" s="762"/>
      <c r="AW26" s="762"/>
      <c r="AX26" s="762"/>
      <c r="AY26" s="763"/>
      <c r="AZ26" s="761" t="s">
        <v>400</v>
      </c>
      <c r="BA26" s="762"/>
      <c r="BB26" s="762"/>
      <c r="BC26" s="762"/>
      <c r="BD26" s="763"/>
      <c r="BE26" s="761" t="s">
        <v>376</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c r="A28" s="238">
        <v>1</v>
      </c>
      <c r="B28" s="777" t="s">
        <v>401</v>
      </c>
      <c r="C28" s="778"/>
      <c r="D28" s="778"/>
      <c r="E28" s="778"/>
      <c r="F28" s="778"/>
      <c r="G28" s="778"/>
      <c r="H28" s="778"/>
      <c r="I28" s="778"/>
      <c r="J28" s="778"/>
      <c r="K28" s="778"/>
      <c r="L28" s="778"/>
      <c r="M28" s="778"/>
      <c r="N28" s="778"/>
      <c r="O28" s="778"/>
      <c r="P28" s="779"/>
      <c r="Q28" s="850">
        <v>2824</v>
      </c>
      <c r="R28" s="851"/>
      <c r="S28" s="851"/>
      <c r="T28" s="851"/>
      <c r="U28" s="851"/>
      <c r="V28" s="851">
        <v>2755</v>
      </c>
      <c r="W28" s="851"/>
      <c r="X28" s="851"/>
      <c r="Y28" s="851"/>
      <c r="Z28" s="851"/>
      <c r="AA28" s="851">
        <v>69</v>
      </c>
      <c r="AB28" s="851"/>
      <c r="AC28" s="851"/>
      <c r="AD28" s="851"/>
      <c r="AE28" s="852"/>
      <c r="AF28" s="853">
        <v>69</v>
      </c>
      <c r="AG28" s="851"/>
      <c r="AH28" s="851"/>
      <c r="AI28" s="851"/>
      <c r="AJ28" s="854"/>
      <c r="AK28" s="855">
        <v>189</v>
      </c>
      <c r="AL28" s="856"/>
      <c r="AM28" s="856"/>
      <c r="AN28" s="856"/>
      <c r="AO28" s="856"/>
      <c r="AP28" s="856" t="s">
        <v>579</v>
      </c>
      <c r="AQ28" s="856"/>
      <c r="AR28" s="856"/>
      <c r="AS28" s="856"/>
      <c r="AT28" s="856"/>
      <c r="AU28" s="856" t="s">
        <v>580</v>
      </c>
      <c r="AV28" s="856"/>
      <c r="AW28" s="856"/>
      <c r="AX28" s="856"/>
      <c r="AY28" s="856"/>
      <c r="AZ28" s="857" t="s">
        <v>580</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c r="A29" s="238">
        <v>2</v>
      </c>
      <c r="B29" s="808" t="s">
        <v>402</v>
      </c>
      <c r="C29" s="809"/>
      <c r="D29" s="809"/>
      <c r="E29" s="809"/>
      <c r="F29" s="809"/>
      <c r="G29" s="809"/>
      <c r="H29" s="809"/>
      <c r="I29" s="809"/>
      <c r="J29" s="809"/>
      <c r="K29" s="809"/>
      <c r="L29" s="809"/>
      <c r="M29" s="809"/>
      <c r="N29" s="809"/>
      <c r="O29" s="809"/>
      <c r="P29" s="810"/>
      <c r="Q29" s="811">
        <v>103</v>
      </c>
      <c r="R29" s="812"/>
      <c r="S29" s="812"/>
      <c r="T29" s="812"/>
      <c r="U29" s="812"/>
      <c r="V29" s="812">
        <v>95</v>
      </c>
      <c r="W29" s="812"/>
      <c r="X29" s="812"/>
      <c r="Y29" s="812"/>
      <c r="Z29" s="812"/>
      <c r="AA29" s="812">
        <v>8</v>
      </c>
      <c r="AB29" s="812"/>
      <c r="AC29" s="812"/>
      <c r="AD29" s="812"/>
      <c r="AE29" s="813"/>
      <c r="AF29" s="814">
        <v>8</v>
      </c>
      <c r="AG29" s="815"/>
      <c r="AH29" s="815"/>
      <c r="AI29" s="815"/>
      <c r="AJ29" s="816"/>
      <c r="AK29" s="862">
        <v>34</v>
      </c>
      <c r="AL29" s="858"/>
      <c r="AM29" s="858"/>
      <c r="AN29" s="858"/>
      <c r="AO29" s="858"/>
      <c r="AP29" s="858" t="s">
        <v>580</v>
      </c>
      <c r="AQ29" s="858"/>
      <c r="AR29" s="858"/>
      <c r="AS29" s="858"/>
      <c r="AT29" s="858"/>
      <c r="AU29" s="858" t="s">
        <v>580</v>
      </c>
      <c r="AV29" s="858"/>
      <c r="AW29" s="858"/>
      <c r="AX29" s="858"/>
      <c r="AY29" s="858"/>
      <c r="AZ29" s="859" t="s">
        <v>580</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c r="A30" s="238">
        <v>3</v>
      </c>
      <c r="B30" s="808" t="s">
        <v>403</v>
      </c>
      <c r="C30" s="809"/>
      <c r="D30" s="809"/>
      <c r="E30" s="809"/>
      <c r="F30" s="809"/>
      <c r="G30" s="809"/>
      <c r="H30" s="809"/>
      <c r="I30" s="809"/>
      <c r="J30" s="809"/>
      <c r="K30" s="809"/>
      <c r="L30" s="809"/>
      <c r="M30" s="809"/>
      <c r="N30" s="809"/>
      <c r="O30" s="809"/>
      <c r="P30" s="810"/>
      <c r="Q30" s="811">
        <v>2369</v>
      </c>
      <c r="R30" s="812"/>
      <c r="S30" s="812"/>
      <c r="T30" s="812"/>
      <c r="U30" s="812"/>
      <c r="V30" s="812">
        <v>2219</v>
      </c>
      <c r="W30" s="812"/>
      <c r="X30" s="812"/>
      <c r="Y30" s="812"/>
      <c r="Z30" s="812"/>
      <c r="AA30" s="812">
        <v>150</v>
      </c>
      <c r="AB30" s="812"/>
      <c r="AC30" s="812"/>
      <c r="AD30" s="812"/>
      <c r="AE30" s="813"/>
      <c r="AF30" s="814">
        <v>150</v>
      </c>
      <c r="AG30" s="815"/>
      <c r="AH30" s="815"/>
      <c r="AI30" s="815"/>
      <c r="AJ30" s="816"/>
      <c r="AK30" s="862">
        <v>326</v>
      </c>
      <c r="AL30" s="858"/>
      <c r="AM30" s="858"/>
      <c r="AN30" s="858"/>
      <c r="AO30" s="858"/>
      <c r="AP30" s="858" t="s">
        <v>580</v>
      </c>
      <c r="AQ30" s="858"/>
      <c r="AR30" s="858"/>
      <c r="AS30" s="858"/>
      <c r="AT30" s="858"/>
      <c r="AU30" s="858" t="s">
        <v>580</v>
      </c>
      <c r="AV30" s="858"/>
      <c r="AW30" s="858"/>
      <c r="AX30" s="858"/>
      <c r="AY30" s="858"/>
      <c r="AZ30" s="859" t="s">
        <v>580</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c r="A31" s="238">
        <v>4</v>
      </c>
      <c r="B31" s="808" t="s">
        <v>404</v>
      </c>
      <c r="C31" s="809"/>
      <c r="D31" s="809"/>
      <c r="E31" s="809"/>
      <c r="F31" s="809"/>
      <c r="G31" s="809"/>
      <c r="H31" s="809"/>
      <c r="I31" s="809"/>
      <c r="J31" s="809"/>
      <c r="K31" s="809"/>
      <c r="L31" s="809"/>
      <c r="M31" s="809"/>
      <c r="N31" s="809"/>
      <c r="O31" s="809"/>
      <c r="P31" s="810"/>
      <c r="Q31" s="811">
        <v>599</v>
      </c>
      <c r="R31" s="812"/>
      <c r="S31" s="812"/>
      <c r="T31" s="812"/>
      <c r="U31" s="812"/>
      <c r="V31" s="812">
        <v>579</v>
      </c>
      <c r="W31" s="812"/>
      <c r="X31" s="812"/>
      <c r="Y31" s="812"/>
      <c r="Z31" s="812"/>
      <c r="AA31" s="812">
        <v>20</v>
      </c>
      <c r="AB31" s="812"/>
      <c r="AC31" s="812"/>
      <c r="AD31" s="812"/>
      <c r="AE31" s="813"/>
      <c r="AF31" s="814">
        <v>20</v>
      </c>
      <c r="AG31" s="815"/>
      <c r="AH31" s="815"/>
      <c r="AI31" s="815"/>
      <c r="AJ31" s="816"/>
      <c r="AK31" s="862">
        <v>60</v>
      </c>
      <c r="AL31" s="858"/>
      <c r="AM31" s="858"/>
      <c r="AN31" s="858"/>
      <c r="AO31" s="858"/>
      <c r="AP31" s="858" t="s">
        <v>580</v>
      </c>
      <c r="AQ31" s="858"/>
      <c r="AR31" s="858"/>
      <c r="AS31" s="858"/>
      <c r="AT31" s="858"/>
      <c r="AU31" s="858" t="s">
        <v>580</v>
      </c>
      <c r="AV31" s="858"/>
      <c r="AW31" s="858"/>
      <c r="AX31" s="858"/>
      <c r="AY31" s="858"/>
      <c r="AZ31" s="859" t="s">
        <v>580</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c r="A32" s="238">
        <v>5</v>
      </c>
      <c r="B32" s="808" t="s">
        <v>405</v>
      </c>
      <c r="C32" s="809"/>
      <c r="D32" s="809"/>
      <c r="E32" s="809"/>
      <c r="F32" s="809"/>
      <c r="G32" s="809"/>
      <c r="H32" s="809"/>
      <c r="I32" s="809"/>
      <c r="J32" s="809"/>
      <c r="K32" s="809"/>
      <c r="L32" s="809"/>
      <c r="M32" s="809"/>
      <c r="N32" s="809"/>
      <c r="O32" s="809"/>
      <c r="P32" s="810"/>
      <c r="Q32" s="811">
        <v>447</v>
      </c>
      <c r="R32" s="812"/>
      <c r="S32" s="812"/>
      <c r="T32" s="812"/>
      <c r="U32" s="812"/>
      <c r="V32" s="812">
        <v>410</v>
      </c>
      <c r="W32" s="812"/>
      <c r="X32" s="812"/>
      <c r="Y32" s="812"/>
      <c r="Z32" s="812"/>
      <c r="AA32" s="812">
        <v>37</v>
      </c>
      <c r="AB32" s="812"/>
      <c r="AC32" s="812"/>
      <c r="AD32" s="812"/>
      <c r="AE32" s="813"/>
      <c r="AF32" s="814">
        <v>37</v>
      </c>
      <c r="AG32" s="815"/>
      <c r="AH32" s="815"/>
      <c r="AI32" s="815"/>
      <c r="AJ32" s="816"/>
      <c r="AK32" s="862">
        <v>114</v>
      </c>
      <c r="AL32" s="858"/>
      <c r="AM32" s="858"/>
      <c r="AN32" s="858"/>
      <c r="AO32" s="858"/>
      <c r="AP32" s="858">
        <v>1345</v>
      </c>
      <c r="AQ32" s="858"/>
      <c r="AR32" s="858"/>
      <c r="AS32" s="858"/>
      <c r="AT32" s="858"/>
      <c r="AU32" s="858">
        <v>549</v>
      </c>
      <c r="AV32" s="858"/>
      <c r="AW32" s="858"/>
      <c r="AX32" s="858"/>
      <c r="AY32" s="858"/>
      <c r="AZ32" s="859" t="s">
        <v>580</v>
      </c>
      <c r="BA32" s="859"/>
      <c r="BB32" s="859"/>
      <c r="BC32" s="859"/>
      <c r="BD32" s="859"/>
      <c r="BE32" s="860" t="s">
        <v>406</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407</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c r="A63" s="236" t="s">
        <v>388</v>
      </c>
      <c r="B63" s="817" t="s">
        <v>408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284</v>
      </c>
      <c r="AG63" s="872"/>
      <c r="AH63" s="872"/>
      <c r="AI63" s="872"/>
      <c r="AJ63" s="873"/>
      <c r="AK63" s="874"/>
      <c r="AL63" s="869"/>
      <c r="AM63" s="869"/>
      <c r="AN63" s="869"/>
      <c r="AO63" s="869"/>
      <c r="AP63" s="872">
        <v>1345</v>
      </c>
      <c r="AQ63" s="872"/>
      <c r="AR63" s="872"/>
      <c r="AS63" s="872"/>
      <c r="AT63" s="872"/>
      <c r="AU63" s="872">
        <v>549</v>
      </c>
      <c r="AV63" s="872"/>
      <c r="AW63" s="872"/>
      <c r="AX63" s="872"/>
      <c r="AY63" s="872"/>
      <c r="AZ63" s="876"/>
      <c r="BA63" s="876"/>
      <c r="BB63" s="876"/>
      <c r="BC63" s="876"/>
      <c r="BD63" s="876"/>
      <c r="BE63" s="877"/>
      <c r="BF63" s="877"/>
      <c r="BG63" s="877"/>
      <c r="BH63" s="877"/>
      <c r="BI63" s="878"/>
      <c r="BJ63" s="879" t="s">
        <v>129</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c r="A66" s="755" t="s">
        <v>410</v>
      </c>
      <c r="B66" s="756"/>
      <c r="C66" s="756"/>
      <c r="D66" s="756"/>
      <c r="E66" s="756"/>
      <c r="F66" s="756"/>
      <c r="G66" s="756"/>
      <c r="H66" s="756"/>
      <c r="I66" s="756"/>
      <c r="J66" s="756"/>
      <c r="K66" s="756"/>
      <c r="L66" s="756"/>
      <c r="M66" s="756"/>
      <c r="N66" s="756"/>
      <c r="O66" s="756"/>
      <c r="P66" s="757"/>
      <c r="Q66" s="761" t="s">
        <v>393</v>
      </c>
      <c r="R66" s="762"/>
      <c r="S66" s="762"/>
      <c r="T66" s="762"/>
      <c r="U66" s="763"/>
      <c r="V66" s="761" t="s">
        <v>411</v>
      </c>
      <c r="W66" s="762"/>
      <c r="X66" s="762"/>
      <c r="Y66" s="762"/>
      <c r="Z66" s="763"/>
      <c r="AA66" s="761" t="s">
        <v>395</v>
      </c>
      <c r="AB66" s="762"/>
      <c r="AC66" s="762"/>
      <c r="AD66" s="762"/>
      <c r="AE66" s="763"/>
      <c r="AF66" s="882" t="s">
        <v>396</v>
      </c>
      <c r="AG66" s="843"/>
      <c r="AH66" s="843"/>
      <c r="AI66" s="843"/>
      <c r="AJ66" s="883"/>
      <c r="AK66" s="761" t="s">
        <v>397</v>
      </c>
      <c r="AL66" s="756"/>
      <c r="AM66" s="756"/>
      <c r="AN66" s="756"/>
      <c r="AO66" s="757"/>
      <c r="AP66" s="761" t="s">
        <v>398</v>
      </c>
      <c r="AQ66" s="762"/>
      <c r="AR66" s="762"/>
      <c r="AS66" s="762"/>
      <c r="AT66" s="763"/>
      <c r="AU66" s="761" t="s">
        <v>412</v>
      </c>
      <c r="AV66" s="762"/>
      <c r="AW66" s="762"/>
      <c r="AX66" s="762"/>
      <c r="AY66" s="763"/>
      <c r="AZ66" s="761" t="s">
        <v>376</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581</v>
      </c>
      <c r="C68" s="898"/>
      <c r="D68" s="898"/>
      <c r="E68" s="898"/>
      <c r="F68" s="898"/>
      <c r="G68" s="898"/>
      <c r="H68" s="898"/>
      <c r="I68" s="898"/>
      <c r="J68" s="898"/>
      <c r="K68" s="898"/>
      <c r="L68" s="898"/>
      <c r="M68" s="898"/>
      <c r="N68" s="898"/>
      <c r="O68" s="898"/>
      <c r="P68" s="899"/>
      <c r="Q68" s="900">
        <v>79</v>
      </c>
      <c r="R68" s="894"/>
      <c r="S68" s="894"/>
      <c r="T68" s="894"/>
      <c r="U68" s="894"/>
      <c r="V68" s="894">
        <v>48</v>
      </c>
      <c r="W68" s="894"/>
      <c r="X68" s="894"/>
      <c r="Y68" s="894"/>
      <c r="Z68" s="894"/>
      <c r="AA68" s="894">
        <v>31</v>
      </c>
      <c r="AB68" s="894"/>
      <c r="AC68" s="894"/>
      <c r="AD68" s="894"/>
      <c r="AE68" s="894"/>
      <c r="AF68" s="894">
        <v>31</v>
      </c>
      <c r="AG68" s="894"/>
      <c r="AH68" s="894"/>
      <c r="AI68" s="894"/>
      <c r="AJ68" s="894"/>
      <c r="AK68" s="901" t="s">
        <v>582</v>
      </c>
      <c r="AL68" s="901"/>
      <c r="AM68" s="901"/>
      <c r="AN68" s="901"/>
      <c r="AO68" s="901"/>
      <c r="AP68" s="894" t="s">
        <v>582</v>
      </c>
      <c r="AQ68" s="894"/>
      <c r="AR68" s="894"/>
      <c r="AS68" s="894"/>
      <c r="AT68" s="894"/>
      <c r="AU68" s="894" t="s">
        <v>582</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2" t="s">
        <v>583</v>
      </c>
      <c r="C69" s="903"/>
      <c r="D69" s="903"/>
      <c r="E69" s="903"/>
      <c r="F69" s="903"/>
      <c r="G69" s="903"/>
      <c r="H69" s="903"/>
      <c r="I69" s="903"/>
      <c r="J69" s="903"/>
      <c r="K69" s="903"/>
      <c r="L69" s="903"/>
      <c r="M69" s="903"/>
      <c r="N69" s="903"/>
      <c r="O69" s="903"/>
      <c r="P69" s="904"/>
      <c r="Q69" s="908">
        <v>2792</v>
      </c>
      <c r="R69" s="858"/>
      <c r="S69" s="858"/>
      <c r="T69" s="858"/>
      <c r="U69" s="858"/>
      <c r="V69" s="858">
        <v>2673</v>
      </c>
      <c r="W69" s="858"/>
      <c r="X69" s="858"/>
      <c r="Y69" s="858"/>
      <c r="Z69" s="858"/>
      <c r="AA69" s="858">
        <v>119</v>
      </c>
      <c r="AB69" s="858"/>
      <c r="AC69" s="858"/>
      <c r="AD69" s="858"/>
      <c r="AE69" s="858"/>
      <c r="AF69" s="858">
        <v>118</v>
      </c>
      <c r="AG69" s="858"/>
      <c r="AH69" s="858"/>
      <c r="AI69" s="858"/>
      <c r="AJ69" s="858"/>
      <c r="AK69" s="858" t="s">
        <v>582</v>
      </c>
      <c r="AL69" s="858"/>
      <c r="AM69" s="858"/>
      <c r="AN69" s="858"/>
      <c r="AO69" s="858"/>
      <c r="AP69" s="858">
        <v>795</v>
      </c>
      <c r="AQ69" s="858"/>
      <c r="AR69" s="858"/>
      <c r="AS69" s="858"/>
      <c r="AT69" s="858"/>
      <c r="AU69" s="858">
        <v>104</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2" t="s">
        <v>584</v>
      </c>
      <c r="C70" s="903"/>
      <c r="D70" s="903"/>
      <c r="E70" s="903"/>
      <c r="F70" s="903"/>
      <c r="G70" s="903"/>
      <c r="H70" s="903"/>
      <c r="I70" s="903"/>
      <c r="J70" s="903"/>
      <c r="K70" s="903"/>
      <c r="L70" s="903"/>
      <c r="M70" s="903"/>
      <c r="N70" s="903"/>
      <c r="O70" s="903"/>
      <c r="P70" s="904"/>
      <c r="Q70" s="905">
        <v>219</v>
      </c>
      <c r="R70" s="906"/>
      <c r="S70" s="906"/>
      <c r="T70" s="906"/>
      <c r="U70" s="862"/>
      <c r="V70" s="907">
        <v>195</v>
      </c>
      <c r="W70" s="906"/>
      <c r="X70" s="906"/>
      <c r="Y70" s="906"/>
      <c r="Z70" s="862"/>
      <c r="AA70" s="907">
        <v>24</v>
      </c>
      <c r="AB70" s="906"/>
      <c r="AC70" s="906"/>
      <c r="AD70" s="906"/>
      <c r="AE70" s="862"/>
      <c r="AF70" s="907">
        <v>24</v>
      </c>
      <c r="AG70" s="906"/>
      <c r="AH70" s="906"/>
      <c r="AI70" s="906"/>
      <c r="AJ70" s="862"/>
      <c r="AK70" s="907" t="s">
        <v>515</v>
      </c>
      <c r="AL70" s="906"/>
      <c r="AM70" s="906"/>
      <c r="AN70" s="906"/>
      <c r="AO70" s="862"/>
      <c r="AP70" s="907" t="s">
        <v>515</v>
      </c>
      <c r="AQ70" s="906"/>
      <c r="AR70" s="906"/>
      <c r="AS70" s="906"/>
      <c r="AT70" s="862"/>
      <c r="AU70" s="907" t="s">
        <v>515</v>
      </c>
      <c r="AV70" s="906"/>
      <c r="AW70" s="906"/>
      <c r="AX70" s="906"/>
      <c r="AY70" s="862"/>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2" t="s">
        <v>585</v>
      </c>
      <c r="C71" s="903"/>
      <c r="D71" s="903"/>
      <c r="E71" s="903"/>
      <c r="F71" s="903"/>
      <c r="G71" s="903"/>
      <c r="H71" s="903"/>
      <c r="I71" s="903"/>
      <c r="J71" s="903"/>
      <c r="K71" s="903"/>
      <c r="L71" s="903"/>
      <c r="M71" s="903"/>
      <c r="N71" s="903"/>
      <c r="O71" s="903"/>
      <c r="P71" s="904"/>
      <c r="Q71" s="908">
        <v>1282575</v>
      </c>
      <c r="R71" s="858"/>
      <c r="S71" s="858"/>
      <c r="T71" s="858"/>
      <c r="U71" s="858"/>
      <c r="V71" s="858">
        <v>1237829</v>
      </c>
      <c r="W71" s="858"/>
      <c r="X71" s="858"/>
      <c r="Y71" s="858"/>
      <c r="Z71" s="858"/>
      <c r="AA71" s="858">
        <v>44746</v>
      </c>
      <c r="AB71" s="858"/>
      <c r="AC71" s="858"/>
      <c r="AD71" s="858"/>
      <c r="AE71" s="858"/>
      <c r="AF71" s="858">
        <v>44746</v>
      </c>
      <c r="AG71" s="858"/>
      <c r="AH71" s="858"/>
      <c r="AI71" s="858"/>
      <c r="AJ71" s="858"/>
      <c r="AK71" s="858">
        <v>8500</v>
      </c>
      <c r="AL71" s="858"/>
      <c r="AM71" s="858"/>
      <c r="AN71" s="858"/>
      <c r="AO71" s="858"/>
      <c r="AP71" s="858" t="s">
        <v>515</v>
      </c>
      <c r="AQ71" s="858"/>
      <c r="AR71" s="858"/>
      <c r="AS71" s="858"/>
      <c r="AT71" s="858"/>
      <c r="AU71" s="858" t="s">
        <v>515</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2" t="s">
        <v>586</v>
      </c>
      <c r="C72" s="903"/>
      <c r="D72" s="903"/>
      <c r="E72" s="903"/>
      <c r="F72" s="903"/>
      <c r="G72" s="903"/>
      <c r="H72" s="903"/>
      <c r="I72" s="903"/>
      <c r="J72" s="903"/>
      <c r="K72" s="903"/>
      <c r="L72" s="903"/>
      <c r="M72" s="903"/>
      <c r="N72" s="903"/>
      <c r="O72" s="903"/>
      <c r="P72" s="904"/>
      <c r="Q72" s="908">
        <v>39340</v>
      </c>
      <c r="R72" s="858"/>
      <c r="S72" s="858"/>
      <c r="T72" s="858"/>
      <c r="U72" s="858"/>
      <c r="V72" s="858">
        <v>34648</v>
      </c>
      <c r="W72" s="858"/>
      <c r="X72" s="858"/>
      <c r="Y72" s="858"/>
      <c r="Z72" s="858"/>
      <c r="AA72" s="858">
        <v>4692</v>
      </c>
      <c r="AB72" s="858"/>
      <c r="AC72" s="858"/>
      <c r="AD72" s="858"/>
      <c r="AE72" s="858"/>
      <c r="AF72" s="858">
        <v>22986</v>
      </c>
      <c r="AG72" s="858"/>
      <c r="AH72" s="858"/>
      <c r="AI72" s="858"/>
      <c r="AJ72" s="858"/>
      <c r="AK72" s="858" t="s">
        <v>515</v>
      </c>
      <c r="AL72" s="858"/>
      <c r="AM72" s="858"/>
      <c r="AN72" s="858"/>
      <c r="AO72" s="858"/>
      <c r="AP72" s="858">
        <v>103547</v>
      </c>
      <c r="AQ72" s="858"/>
      <c r="AR72" s="858"/>
      <c r="AS72" s="858"/>
      <c r="AT72" s="858"/>
      <c r="AU72" s="858" t="s">
        <v>515</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33.75" customHeight="1" thickBot="1">
      <c r="A73" s="234">
        <v>6</v>
      </c>
      <c r="B73" s="912" t="s">
        <v>587</v>
      </c>
      <c r="C73" s="913"/>
      <c r="D73" s="913"/>
      <c r="E73" s="913"/>
      <c r="F73" s="913"/>
      <c r="G73" s="913"/>
      <c r="H73" s="913"/>
      <c r="I73" s="913"/>
      <c r="J73" s="913"/>
      <c r="K73" s="913"/>
      <c r="L73" s="913"/>
      <c r="M73" s="913"/>
      <c r="N73" s="913"/>
      <c r="O73" s="913"/>
      <c r="P73" s="914"/>
      <c r="Q73" s="905">
        <v>8419</v>
      </c>
      <c r="R73" s="906"/>
      <c r="S73" s="906"/>
      <c r="T73" s="906"/>
      <c r="U73" s="862"/>
      <c r="V73" s="907">
        <v>5771</v>
      </c>
      <c r="W73" s="906"/>
      <c r="X73" s="906"/>
      <c r="Y73" s="906"/>
      <c r="Z73" s="862"/>
      <c r="AA73" s="907">
        <v>2648</v>
      </c>
      <c r="AB73" s="906"/>
      <c r="AC73" s="906"/>
      <c r="AD73" s="906"/>
      <c r="AE73" s="862"/>
      <c r="AF73" s="907">
        <v>21829</v>
      </c>
      <c r="AG73" s="906"/>
      <c r="AH73" s="906"/>
      <c r="AI73" s="906"/>
      <c r="AJ73" s="862"/>
      <c r="AK73" s="907" t="s">
        <v>515</v>
      </c>
      <c r="AL73" s="906"/>
      <c r="AM73" s="906"/>
      <c r="AN73" s="906"/>
      <c r="AO73" s="862"/>
      <c r="AP73" s="907">
        <v>18228</v>
      </c>
      <c r="AQ73" s="906"/>
      <c r="AR73" s="906"/>
      <c r="AS73" s="906"/>
      <c r="AT73" s="862"/>
      <c r="AU73" s="907" t="s">
        <v>515</v>
      </c>
      <c r="AV73" s="906"/>
      <c r="AW73" s="906"/>
      <c r="AX73" s="906"/>
      <c r="AY73" s="862"/>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45.75" customHeight="1">
      <c r="A74" s="234">
        <v>7</v>
      </c>
      <c r="B74" s="909" t="s">
        <v>588</v>
      </c>
      <c r="C74" s="910"/>
      <c r="D74" s="910"/>
      <c r="E74" s="910"/>
      <c r="F74" s="910"/>
      <c r="G74" s="910"/>
      <c r="H74" s="910"/>
      <c r="I74" s="910"/>
      <c r="J74" s="910"/>
      <c r="K74" s="910"/>
      <c r="L74" s="910"/>
      <c r="M74" s="910"/>
      <c r="N74" s="910"/>
      <c r="O74" s="910"/>
      <c r="P74" s="911"/>
      <c r="Q74" s="908">
        <v>653</v>
      </c>
      <c r="R74" s="858"/>
      <c r="S74" s="858"/>
      <c r="T74" s="858"/>
      <c r="U74" s="858"/>
      <c r="V74" s="858">
        <v>673</v>
      </c>
      <c r="W74" s="858"/>
      <c r="X74" s="858"/>
      <c r="Y74" s="858"/>
      <c r="Z74" s="858"/>
      <c r="AA74" s="858">
        <v>-21</v>
      </c>
      <c r="AB74" s="858"/>
      <c r="AC74" s="858"/>
      <c r="AD74" s="858"/>
      <c r="AE74" s="858"/>
      <c r="AF74" s="858">
        <v>373</v>
      </c>
      <c r="AG74" s="858"/>
      <c r="AH74" s="858"/>
      <c r="AI74" s="858"/>
      <c r="AJ74" s="858"/>
      <c r="AK74" s="858">
        <v>99</v>
      </c>
      <c r="AL74" s="858"/>
      <c r="AM74" s="858"/>
      <c r="AN74" s="858"/>
      <c r="AO74" s="858"/>
      <c r="AP74" s="858">
        <v>1908</v>
      </c>
      <c r="AQ74" s="858"/>
      <c r="AR74" s="858"/>
      <c r="AS74" s="858"/>
      <c r="AT74" s="858"/>
      <c r="AU74" s="858" t="s">
        <v>515</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2"/>
      <c r="C75" s="903"/>
      <c r="D75" s="903"/>
      <c r="E75" s="903"/>
      <c r="F75" s="903"/>
      <c r="G75" s="903"/>
      <c r="H75" s="903"/>
      <c r="I75" s="903"/>
      <c r="J75" s="903"/>
      <c r="K75" s="903"/>
      <c r="L75" s="903"/>
      <c r="M75" s="903"/>
      <c r="N75" s="903"/>
      <c r="O75" s="903"/>
      <c r="P75" s="904"/>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2"/>
      <c r="C76" s="903"/>
      <c r="D76" s="903"/>
      <c r="E76" s="903"/>
      <c r="F76" s="903"/>
      <c r="G76" s="903"/>
      <c r="H76" s="903"/>
      <c r="I76" s="903"/>
      <c r="J76" s="903"/>
      <c r="K76" s="903"/>
      <c r="L76" s="903"/>
      <c r="M76" s="903"/>
      <c r="N76" s="903"/>
      <c r="O76" s="903"/>
      <c r="P76" s="904"/>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2"/>
      <c r="C77" s="903"/>
      <c r="D77" s="903"/>
      <c r="E77" s="903"/>
      <c r="F77" s="903"/>
      <c r="G77" s="903"/>
      <c r="H77" s="903"/>
      <c r="I77" s="903"/>
      <c r="J77" s="903"/>
      <c r="K77" s="903"/>
      <c r="L77" s="903"/>
      <c r="M77" s="903"/>
      <c r="N77" s="903"/>
      <c r="O77" s="903"/>
      <c r="P77" s="904"/>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2"/>
      <c r="C78" s="903"/>
      <c r="D78" s="903"/>
      <c r="E78" s="903"/>
      <c r="F78" s="903"/>
      <c r="G78" s="903"/>
      <c r="H78" s="903"/>
      <c r="I78" s="903"/>
      <c r="J78" s="903"/>
      <c r="K78" s="903"/>
      <c r="L78" s="903"/>
      <c r="M78" s="903"/>
      <c r="N78" s="903"/>
      <c r="O78" s="903"/>
      <c r="P78" s="904"/>
      <c r="Q78" s="908"/>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2"/>
      <c r="C79" s="903"/>
      <c r="D79" s="903"/>
      <c r="E79" s="903"/>
      <c r="F79" s="903"/>
      <c r="G79" s="903"/>
      <c r="H79" s="903"/>
      <c r="I79" s="903"/>
      <c r="J79" s="903"/>
      <c r="K79" s="903"/>
      <c r="L79" s="903"/>
      <c r="M79" s="903"/>
      <c r="N79" s="903"/>
      <c r="O79" s="903"/>
      <c r="P79" s="904"/>
      <c r="Q79" s="90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2"/>
      <c r="C80" s="903"/>
      <c r="D80" s="903"/>
      <c r="E80" s="903"/>
      <c r="F80" s="903"/>
      <c r="G80" s="903"/>
      <c r="H80" s="903"/>
      <c r="I80" s="903"/>
      <c r="J80" s="903"/>
      <c r="K80" s="903"/>
      <c r="L80" s="903"/>
      <c r="M80" s="903"/>
      <c r="N80" s="903"/>
      <c r="O80" s="903"/>
      <c r="P80" s="904"/>
      <c r="Q80" s="908"/>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2"/>
      <c r="C81" s="903"/>
      <c r="D81" s="903"/>
      <c r="E81" s="903"/>
      <c r="F81" s="903"/>
      <c r="G81" s="903"/>
      <c r="H81" s="903"/>
      <c r="I81" s="903"/>
      <c r="J81" s="903"/>
      <c r="K81" s="903"/>
      <c r="L81" s="903"/>
      <c r="M81" s="903"/>
      <c r="N81" s="903"/>
      <c r="O81" s="903"/>
      <c r="P81" s="904"/>
      <c r="Q81" s="90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2"/>
      <c r="C82" s="903"/>
      <c r="D82" s="903"/>
      <c r="E82" s="903"/>
      <c r="F82" s="903"/>
      <c r="G82" s="903"/>
      <c r="H82" s="903"/>
      <c r="I82" s="903"/>
      <c r="J82" s="903"/>
      <c r="K82" s="903"/>
      <c r="L82" s="903"/>
      <c r="M82" s="903"/>
      <c r="N82" s="903"/>
      <c r="O82" s="903"/>
      <c r="P82" s="904"/>
      <c r="Q82" s="908"/>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2"/>
      <c r="C83" s="903"/>
      <c r="D83" s="903"/>
      <c r="E83" s="903"/>
      <c r="F83" s="903"/>
      <c r="G83" s="903"/>
      <c r="H83" s="903"/>
      <c r="I83" s="903"/>
      <c r="J83" s="903"/>
      <c r="K83" s="903"/>
      <c r="L83" s="903"/>
      <c r="M83" s="903"/>
      <c r="N83" s="903"/>
      <c r="O83" s="903"/>
      <c r="P83" s="904"/>
      <c r="Q83" s="908"/>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2"/>
      <c r="C84" s="903"/>
      <c r="D84" s="903"/>
      <c r="E84" s="903"/>
      <c r="F84" s="903"/>
      <c r="G84" s="903"/>
      <c r="H84" s="903"/>
      <c r="I84" s="903"/>
      <c r="J84" s="903"/>
      <c r="K84" s="903"/>
      <c r="L84" s="903"/>
      <c r="M84" s="903"/>
      <c r="N84" s="903"/>
      <c r="O84" s="903"/>
      <c r="P84" s="904"/>
      <c r="Q84" s="908"/>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2"/>
      <c r="C85" s="903"/>
      <c r="D85" s="903"/>
      <c r="E85" s="903"/>
      <c r="F85" s="903"/>
      <c r="G85" s="903"/>
      <c r="H85" s="903"/>
      <c r="I85" s="903"/>
      <c r="J85" s="903"/>
      <c r="K85" s="903"/>
      <c r="L85" s="903"/>
      <c r="M85" s="903"/>
      <c r="N85" s="903"/>
      <c r="O85" s="903"/>
      <c r="P85" s="904"/>
      <c r="Q85" s="90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2"/>
      <c r="C86" s="903"/>
      <c r="D86" s="903"/>
      <c r="E86" s="903"/>
      <c r="F86" s="903"/>
      <c r="G86" s="903"/>
      <c r="H86" s="903"/>
      <c r="I86" s="903"/>
      <c r="J86" s="903"/>
      <c r="K86" s="903"/>
      <c r="L86" s="903"/>
      <c r="M86" s="903"/>
      <c r="N86" s="903"/>
      <c r="O86" s="903"/>
      <c r="P86" s="904"/>
      <c r="Q86" s="90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388</v>
      </c>
      <c r="B88" s="817" t="s">
        <v>413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90107</v>
      </c>
      <c r="AG88" s="872"/>
      <c r="AH88" s="872"/>
      <c r="AI88" s="872"/>
      <c r="AJ88" s="872"/>
      <c r="AK88" s="869"/>
      <c r="AL88" s="869"/>
      <c r="AM88" s="869"/>
      <c r="AN88" s="869"/>
      <c r="AO88" s="869"/>
      <c r="AP88" s="872">
        <v>124478</v>
      </c>
      <c r="AQ88" s="872"/>
      <c r="AR88" s="872"/>
      <c r="AS88" s="872"/>
      <c r="AT88" s="872"/>
      <c r="AU88" s="872">
        <v>104</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17" t="s">
        <v>414</v>
      </c>
      <c r="BS102" s="818"/>
      <c r="BT102" s="818"/>
      <c r="BU102" s="818"/>
      <c r="BV102" s="818"/>
      <c r="BW102" s="818"/>
      <c r="BX102" s="818"/>
      <c r="BY102" s="818"/>
      <c r="BZ102" s="818"/>
      <c r="CA102" s="818"/>
      <c r="CB102" s="818"/>
      <c r="CC102" s="818"/>
      <c r="CD102" s="818"/>
      <c r="CE102" s="818"/>
      <c r="CF102" s="818"/>
      <c r="CG102" s="819"/>
      <c r="CH102" s="922"/>
      <c r="CI102" s="923"/>
      <c r="CJ102" s="923"/>
      <c r="CK102" s="923"/>
      <c r="CL102" s="924"/>
      <c r="CM102" s="922"/>
      <c r="CN102" s="923"/>
      <c r="CO102" s="923"/>
      <c r="CP102" s="923"/>
      <c r="CQ102" s="924"/>
      <c r="CR102" s="925"/>
      <c r="CS102" s="880"/>
      <c r="CT102" s="880"/>
      <c r="CU102" s="880"/>
      <c r="CV102" s="926"/>
      <c r="CW102" s="925"/>
      <c r="CX102" s="880"/>
      <c r="CY102" s="880"/>
      <c r="CZ102" s="880"/>
      <c r="DA102" s="926"/>
      <c r="DB102" s="925"/>
      <c r="DC102" s="880"/>
      <c r="DD102" s="880"/>
      <c r="DE102" s="880"/>
      <c r="DF102" s="926"/>
      <c r="DG102" s="925"/>
      <c r="DH102" s="880"/>
      <c r="DI102" s="880"/>
      <c r="DJ102" s="880"/>
      <c r="DK102" s="926"/>
      <c r="DL102" s="925"/>
      <c r="DM102" s="880"/>
      <c r="DN102" s="880"/>
      <c r="DO102" s="880"/>
      <c r="DP102" s="926"/>
      <c r="DQ102" s="925"/>
      <c r="DR102" s="880"/>
      <c r="DS102" s="880"/>
      <c r="DT102" s="880"/>
      <c r="DU102" s="926"/>
      <c r="DV102" s="817"/>
      <c r="DW102" s="818"/>
      <c r="DX102" s="818"/>
      <c r="DY102" s="818"/>
      <c r="DZ102" s="94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0" t="s">
        <v>415</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1" t="s">
        <v>416</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417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52" t="s">
        <v>419</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420</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6" customFormat="1" ht="26.25" customHeight="1">
      <c r="A109" s="947" t="s">
        <v>421</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422</v>
      </c>
      <c r="AB109" s="928"/>
      <c r="AC109" s="928"/>
      <c r="AD109" s="928"/>
      <c r="AE109" s="929"/>
      <c r="AF109" s="927" t="s">
        <v>423</v>
      </c>
      <c r="AG109" s="928"/>
      <c r="AH109" s="928"/>
      <c r="AI109" s="928"/>
      <c r="AJ109" s="929"/>
      <c r="AK109" s="927" t="s">
        <v>303</v>
      </c>
      <c r="AL109" s="928"/>
      <c r="AM109" s="928"/>
      <c r="AN109" s="928"/>
      <c r="AO109" s="929"/>
      <c r="AP109" s="927" t="s">
        <v>424</v>
      </c>
      <c r="AQ109" s="928"/>
      <c r="AR109" s="928"/>
      <c r="AS109" s="928"/>
      <c r="AT109" s="930"/>
      <c r="AU109" s="947" t="s">
        <v>421</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422</v>
      </c>
      <c r="BR109" s="928"/>
      <c r="BS109" s="928"/>
      <c r="BT109" s="928"/>
      <c r="BU109" s="929"/>
      <c r="BV109" s="927" t="s">
        <v>423</v>
      </c>
      <c r="BW109" s="928"/>
      <c r="BX109" s="928"/>
      <c r="BY109" s="928"/>
      <c r="BZ109" s="929"/>
      <c r="CA109" s="927" t="s">
        <v>303</v>
      </c>
      <c r="CB109" s="928"/>
      <c r="CC109" s="928"/>
      <c r="CD109" s="928"/>
      <c r="CE109" s="929"/>
      <c r="CF109" s="948" t="s">
        <v>424</v>
      </c>
      <c r="CG109" s="948"/>
      <c r="CH109" s="948"/>
      <c r="CI109" s="948"/>
      <c r="CJ109" s="948"/>
      <c r="CK109" s="927" t="s">
        <v>425</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422</v>
      </c>
      <c r="DH109" s="928"/>
      <c r="DI109" s="928"/>
      <c r="DJ109" s="928"/>
      <c r="DK109" s="929"/>
      <c r="DL109" s="927" t="s">
        <v>423</v>
      </c>
      <c r="DM109" s="928"/>
      <c r="DN109" s="928"/>
      <c r="DO109" s="928"/>
      <c r="DP109" s="929"/>
      <c r="DQ109" s="927" t="s">
        <v>303</v>
      </c>
      <c r="DR109" s="928"/>
      <c r="DS109" s="928"/>
      <c r="DT109" s="928"/>
      <c r="DU109" s="929"/>
      <c r="DV109" s="927" t="s">
        <v>424</v>
      </c>
      <c r="DW109" s="928"/>
      <c r="DX109" s="928"/>
      <c r="DY109" s="928"/>
      <c r="DZ109" s="930"/>
    </row>
    <row r="110" spans="1:131" s="226" customFormat="1" ht="26.25" customHeight="1">
      <c r="A110" s="931" t="s">
        <v>426</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544294</v>
      </c>
      <c r="AB110" s="935"/>
      <c r="AC110" s="935"/>
      <c r="AD110" s="935"/>
      <c r="AE110" s="936"/>
      <c r="AF110" s="937">
        <v>596353</v>
      </c>
      <c r="AG110" s="935"/>
      <c r="AH110" s="935"/>
      <c r="AI110" s="935"/>
      <c r="AJ110" s="936"/>
      <c r="AK110" s="937">
        <v>557526</v>
      </c>
      <c r="AL110" s="935"/>
      <c r="AM110" s="935"/>
      <c r="AN110" s="935"/>
      <c r="AO110" s="936"/>
      <c r="AP110" s="938">
        <v>12.6</v>
      </c>
      <c r="AQ110" s="939"/>
      <c r="AR110" s="939"/>
      <c r="AS110" s="939"/>
      <c r="AT110" s="940"/>
      <c r="AU110" s="941" t="s">
        <v>73</v>
      </c>
      <c r="AV110" s="942"/>
      <c r="AW110" s="942"/>
      <c r="AX110" s="942"/>
      <c r="AY110" s="942"/>
      <c r="AZ110" s="964" t="s">
        <v>427</v>
      </c>
      <c r="BA110" s="932"/>
      <c r="BB110" s="932"/>
      <c r="BC110" s="932"/>
      <c r="BD110" s="932"/>
      <c r="BE110" s="932"/>
      <c r="BF110" s="932"/>
      <c r="BG110" s="932"/>
      <c r="BH110" s="932"/>
      <c r="BI110" s="932"/>
      <c r="BJ110" s="932"/>
      <c r="BK110" s="932"/>
      <c r="BL110" s="932"/>
      <c r="BM110" s="932"/>
      <c r="BN110" s="932"/>
      <c r="BO110" s="932"/>
      <c r="BP110" s="933"/>
      <c r="BQ110" s="965">
        <v>5856881</v>
      </c>
      <c r="BR110" s="966"/>
      <c r="BS110" s="966"/>
      <c r="BT110" s="966"/>
      <c r="BU110" s="966"/>
      <c r="BV110" s="966">
        <v>5696060</v>
      </c>
      <c r="BW110" s="966"/>
      <c r="BX110" s="966"/>
      <c r="BY110" s="966"/>
      <c r="BZ110" s="966"/>
      <c r="CA110" s="966">
        <v>5776903</v>
      </c>
      <c r="CB110" s="966"/>
      <c r="CC110" s="966"/>
      <c r="CD110" s="966"/>
      <c r="CE110" s="966"/>
      <c r="CF110" s="979">
        <v>130.4</v>
      </c>
      <c r="CG110" s="980"/>
      <c r="CH110" s="980"/>
      <c r="CI110" s="980"/>
      <c r="CJ110" s="980"/>
      <c r="CK110" s="981" t="s">
        <v>428</v>
      </c>
      <c r="CL110" s="982"/>
      <c r="CM110" s="964" t="s">
        <v>429</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430</v>
      </c>
      <c r="DH110" s="966"/>
      <c r="DI110" s="966"/>
      <c r="DJ110" s="966"/>
      <c r="DK110" s="966"/>
      <c r="DL110" s="966" t="s">
        <v>431</v>
      </c>
      <c r="DM110" s="966"/>
      <c r="DN110" s="966"/>
      <c r="DO110" s="966"/>
      <c r="DP110" s="966"/>
      <c r="DQ110" s="966" t="s">
        <v>432</v>
      </c>
      <c r="DR110" s="966"/>
      <c r="DS110" s="966"/>
      <c r="DT110" s="966"/>
      <c r="DU110" s="966"/>
      <c r="DV110" s="967" t="s">
        <v>433</v>
      </c>
      <c r="DW110" s="967"/>
      <c r="DX110" s="967"/>
      <c r="DY110" s="967"/>
      <c r="DZ110" s="968"/>
    </row>
    <row r="111" spans="1:131" s="226" customFormat="1" ht="26.25" customHeight="1">
      <c r="A111" s="969" t="s">
        <v>434</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432</v>
      </c>
      <c r="AB111" s="973"/>
      <c r="AC111" s="973"/>
      <c r="AD111" s="973"/>
      <c r="AE111" s="974"/>
      <c r="AF111" s="975" t="s">
        <v>435</v>
      </c>
      <c r="AG111" s="973"/>
      <c r="AH111" s="973"/>
      <c r="AI111" s="973"/>
      <c r="AJ111" s="974"/>
      <c r="AK111" s="975" t="s">
        <v>431</v>
      </c>
      <c r="AL111" s="973"/>
      <c r="AM111" s="973"/>
      <c r="AN111" s="973"/>
      <c r="AO111" s="974"/>
      <c r="AP111" s="976" t="s">
        <v>431</v>
      </c>
      <c r="AQ111" s="977"/>
      <c r="AR111" s="977"/>
      <c r="AS111" s="977"/>
      <c r="AT111" s="978"/>
      <c r="AU111" s="943"/>
      <c r="AV111" s="944"/>
      <c r="AW111" s="944"/>
      <c r="AX111" s="944"/>
      <c r="AY111" s="944"/>
      <c r="AZ111" s="957" t="s">
        <v>436</v>
      </c>
      <c r="BA111" s="958"/>
      <c r="BB111" s="958"/>
      <c r="BC111" s="958"/>
      <c r="BD111" s="958"/>
      <c r="BE111" s="958"/>
      <c r="BF111" s="958"/>
      <c r="BG111" s="958"/>
      <c r="BH111" s="958"/>
      <c r="BI111" s="958"/>
      <c r="BJ111" s="958"/>
      <c r="BK111" s="958"/>
      <c r="BL111" s="958"/>
      <c r="BM111" s="958"/>
      <c r="BN111" s="958"/>
      <c r="BO111" s="958"/>
      <c r="BP111" s="959"/>
      <c r="BQ111" s="960" t="s">
        <v>433</v>
      </c>
      <c r="BR111" s="961"/>
      <c r="BS111" s="961"/>
      <c r="BT111" s="961"/>
      <c r="BU111" s="961"/>
      <c r="BV111" s="961" t="s">
        <v>437</v>
      </c>
      <c r="BW111" s="961"/>
      <c r="BX111" s="961"/>
      <c r="BY111" s="961"/>
      <c r="BZ111" s="961"/>
      <c r="CA111" s="961" t="s">
        <v>432</v>
      </c>
      <c r="CB111" s="961"/>
      <c r="CC111" s="961"/>
      <c r="CD111" s="961"/>
      <c r="CE111" s="961"/>
      <c r="CF111" s="955" t="s">
        <v>431</v>
      </c>
      <c r="CG111" s="956"/>
      <c r="CH111" s="956"/>
      <c r="CI111" s="956"/>
      <c r="CJ111" s="956"/>
      <c r="CK111" s="983"/>
      <c r="CL111" s="984"/>
      <c r="CM111" s="957" t="s">
        <v>438</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435</v>
      </c>
      <c r="DH111" s="961"/>
      <c r="DI111" s="961"/>
      <c r="DJ111" s="961"/>
      <c r="DK111" s="961"/>
      <c r="DL111" s="961" t="s">
        <v>433</v>
      </c>
      <c r="DM111" s="961"/>
      <c r="DN111" s="961"/>
      <c r="DO111" s="961"/>
      <c r="DP111" s="961"/>
      <c r="DQ111" s="961" t="s">
        <v>433</v>
      </c>
      <c r="DR111" s="961"/>
      <c r="DS111" s="961"/>
      <c r="DT111" s="961"/>
      <c r="DU111" s="961"/>
      <c r="DV111" s="962" t="s">
        <v>435</v>
      </c>
      <c r="DW111" s="962"/>
      <c r="DX111" s="962"/>
      <c r="DY111" s="962"/>
      <c r="DZ111" s="963"/>
    </row>
    <row r="112" spans="1:131" s="226" customFormat="1" ht="26.25" customHeight="1">
      <c r="A112" s="987" t="s">
        <v>439</v>
      </c>
      <c r="B112" s="988"/>
      <c r="C112" s="958" t="s">
        <v>440</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432</v>
      </c>
      <c r="AB112" s="994"/>
      <c r="AC112" s="994"/>
      <c r="AD112" s="994"/>
      <c r="AE112" s="995"/>
      <c r="AF112" s="996" t="s">
        <v>432</v>
      </c>
      <c r="AG112" s="994"/>
      <c r="AH112" s="994"/>
      <c r="AI112" s="994"/>
      <c r="AJ112" s="995"/>
      <c r="AK112" s="996" t="s">
        <v>432</v>
      </c>
      <c r="AL112" s="994"/>
      <c r="AM112" s="994"/>
      <c r="AN112" s="994"/>
      <c r="AO112" s="995"/>
      <c r="AP112" s="997" t="s">
        <v>437</v>
      </c>
      <c r="AQ112" s="998"/>
      <c r="AR112" s="998"/>
      <c r="AS112" s="998"/>
      <c r="AT112" s="999"/>
      <c r="AU112" s="943"/>
      <c r="AV112" s="944"/>
      <c r="AW112" s="944"/>
      <c r="AX112" s="944"/>
      <c r="AY112" s="944"/>
      <c r="AZ112" s="957" t="s">
        <v>441</v>
      </c>
      <c r="BA112" s="958"/>
      <c r="BB112" s="958"/>
      <c r="BC112" s="958"/>
      <c r="BD112" s="958"/>
      <c r="BE112" s="958"/>
      <c r="BF112" s="958"/>
      <c r="BG112" s="958"/>
      <c r="BH112" s="958"/>
      <c r="BI112" s="958"/>
      <c r="BJ112" s="958"/>
      <c r="BK112" s="958"/>
      <c r="BL112" s="958"/>
      <c r="BM112" s="958"/>
      <c r="BN112" s="958"/>
      <c r="BO112" s="958"/>
      <c r="BP112" s="959"/>
      <c r="BQ112" s="960">
        <v>805895</v>
      </c>
      <c r="BR112" s="961"/>
      <c r="BS112" s="961"/>
      <c r="BT112" s="961"/>
      <c r="BU112" s="961"/>
      <c r="BV112" s="961">
        <v>657661</v>
      </c>
      <c r="BW112" s="961"/>
      <c r="BX112" s="961"/>
      <c r="BY112" s="961"/>
      <c r="BZ112" s="961"/>
      <c r="CA112" s="961">
        <v>548784</v>
      </c>
      <c r="CB112" s="961"/>
      <c r="CC112" s="961"/>
      <c r="CD112" s="961"/>
      <c r="CE112" s="961"/>
      <c r="CF112" s="955">
        <v>12.4</v>
      </c>
      <c r="CG112" s="956"/>
      <c r="CH112" s="956"/>
      <c r="CI112" s="956"/>
      <c r="CJ112" s="956"/>
      <c r="CK112" s="983"/>
      <c r="CL112" s="984"/>
      <c r="CM112" s="957" t="s">
        <v>442</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443</v>
      </c>
      <c r="DH112" s="961"/>
      <c r="DI112" s="961"/>
      <c r="DJ112" s="961"/>
      <c r="DK112" s="961"/>
      <c r="DL112" s="961" t="s">
        <v>431</v>
      </c>
      <c r="DM112" s="961"/>
      <c r="DN112" s="961"/>
      <c r="DO112" s="961"/>
      <c r="DP112" s="961"/>
      <c r="DQ112" s="961" t="s">
        <v>435</v>
      </c>
      <c r="DR112" s="961"/>
      <c r="DS112" s="961"/>
      <c r="DT112" s="961"/>
      <c r="DU112" s="961"/>
      <c r="DV112" s="962" t="s">
        <v>437</v>
      </c>
      <c r="DW112" s="962"/>
      <c r="DX112" s="962"/>
      <c r="DY112" s="962"/>
      <c r="DZ112" s="963"/>
    </row>
    <row r="113" spans="1:130" s="226" customFormat="1" ht="26.25" customHeight="1">
      <c r="A113" s="989"/>
      <c r="B113" s="990"/>
      <c r="C113" s="958" t="s">
        <v>444</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81384</v>
      </c>
      <c r="AB113" s="973"/>
      <c r="AC113" s="973"/>
      <c r="AD113" s="973"/>
      <c r="AE113" s="974"/>
      <c r="AF113" s="975">
        <v>77714</v>
      </c>
      <c r="AG113" s="973"/>
      <c r="AH113" s="973"/>
      <c r="AI113" s="973"/>
      <c r="AJ113" s="974"/>
      <c r="AK113" s="975">
        <v>72881</v>
      </c>
      <c r="AL113" s="973"/>
      <c r="AM113" s="973"/>
      <c r="AN113" s="973"/>
      <c r="AO113" s="974"/>
      <c r="AP113" s="976">
        <v>1.6</v>
      </c>
      <c r="AQ113" s="977"/>
      <c r="AR113" s="977"/>
      <c r="AS113" s="977"/>
      <c r="AT113" s="978"/>
      <c r="AU113" s="943"/>
      <c r="AV113" s="944"/>
      <c r="AW113" s="944"/>
      <c r="AX113" s="944"/>
      <c r="AY113" s="944"/>
      <c r="AZ113" s="957" t="s">
        <v>445</v>
      </c>
      <c r="BA113" s="958"/>
      <c r="BB113" s="958"/>
      <c r="BC113" s="958"/>
      <c r="BD113" s="958"/>
      <c r="BE113" s="958"/>
      <c r="BF113" s="958"/>
      <c r="BG113" s="958"/>
      <c r="BH113" s="958"/>
      <c r="BI113" s="958"/>
      <c r="BJ113" s="958"/>
      <c r="BK113" s="958"/>
      <c r="BL113" s="958"/>
      <c r="BM113" s="958"/>
      <c r="BN113" s="958"/>
      <c r="BO113" s="958"/>
      <c r="BP113" s="959"/>
      <c r="BQ113" s="960">
        <v>682322</v>
      </c>
      <c r="BR113" s="961"/>
      <c r="BS113" s="961"/>
      <c r="BT113" s="961"/>
      <c r="BU113" s="961"/>
      <c r="BV113" s="961">
        <v>501963</v>
      </c>
      <c r="BW113" s="961"/>
      <c r="BX113" s="961"/>
      <c r="BY113" s="961"/>
      <c r="BZ113" s="961"/>
      <c r="CA113" s="961">
        <v>336652</v>
      </c>
      <c r="CB113" s="961"/>
      <c r="CC113" s="961"/>
      <c r="CD113" s="961"/>
      <c r="CE113" s="961"/>
      <c r="CF113" s="955">
        <v>7.6</v>
      </c>
      <c r="CG113" s="956"/>
      <c r="CH113" s="956"/>
      <c r="CI113" s="956"/>
      <c r="CJ113" s="956"/>
      <c r="CK113" s="983"/>
      <c r="CL113" s="984"/>
      <c r="CM113" s="957" t="s">
        <v>446</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435</v>
      </c>
      <c r="DH113" s="994"/>
      <c r="DI113" s="994"/>
      <c r="DJ113" s="994"/>
      <c r="DK113" s="995"/>
      <c r="DL113" s="996" t="s">
        <v>435</v>
      </c>
      <c r="DM113" s="994"/>
      <c r="DN113" s="994"/>
      <c r="DO113" s="994"/>
      <c r="DP113" s="995"/>
      <c r="DQ113" s="996" t="s">
        <v>432</v>
      </c>
      <c r="DR113" s="994"/>
      <c r="DS113" s="994"/>
      <c r="DT113" s="994"/>
      <c r="DU113" s="995"/>
      <c r="DV113" s="997" t="s">
        <v>435</v>
      </c>
      <c r="DW113" s="998"/>
      <c r="DX113" s="998"/>
      <c r="DY113" s="998"/>
      <c r="DZ113" s="999"/>
    </row>
    <row r="114" spans="1:130" s="226" customFormat="1" ht="26.25" customHeight="1">
      <c r="A114" s="989"/>
      <c r="B114" s="990"/>
      <c r="C114" s="958" t="s">
        <v>447</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184834</v>
      </c>
      <c r="AB114" s="994"/>
      <c r="AC114" s="994"/>
      <c r="AD114" s="994"/>
      <c r="AE114" s="995"/>
      <c r="AF114" s="996">
        <v>201096</v>
      </c>
      <c r="AG114" s="994"/>
      <c r="AH114" s="994"/>
      <c r="AI114" s="994"/>
      <c r="AJ114" s="995"/>
      <c r="AK114" s="996">
        <v>182897</v>
      </c>
      <c r="AL114" s="994"/>
      <c r="AM114" s="994"/>
      <c r="AN114" s="994"/>
      <c r="AO114" s="995"/>
      <c r="AP114" s="997">
        <v>4.0999999999999996</v>
      </c>
      <c r="AQ114" s="998"/>
      <c r="AR114" s="998"/>
      <c r="AS114" s="998"/>
      <c r="AT114" s="999"/>
      <c r="AU114" s="943"/>
      <c r="AV114" s="944"/>
      <c r="AW114" s="944"/>
      <c r="AX114" s="944"/>
      <c r="AY114" s="944"/>
      <c r="AZ114" s="957" t="s">
        <v>448</v>
      </c>
      <c r="BA114" s="958"/>
      <c r="BB114" s="958"/>
      <c r="BC114" s="958"/>
      <c r="BD114" s="958"/>
      <c r="BE114" s="958"/>
      <c r="BF114" s="958"/>
      <c r="BG114" s="958"/>
      <c r="BH114" s="958"/>
      <c r="BI114" s="958"/>
      <c r="BJ114" s="958"/>
      <c r="BK114" s="958"/>
      <c r="BL114" s="958"/>
      <c r="BM114" s="958"/>
      <c r="BN114" s="958"/>
      <c r="BO114" s="958"/>
      <c r="BP114" s="959"/>
      <c r="BQ114" s="960">
        <v>1618840</v>
      </c>
      <c r="BR114" s="961"/>
      <c r="BS114" s="961"/>
      <c r="BT114" s="961"/>
      <c r="BU114" s="961"/>
      <c r="BV114" s="961">
        <v>1502452</v>
      </c>
      <c r="BW114" s="961"/>
      <c r="BX114" s="961"/>
      <c r="BY114" s="961"/>
      <c r="BZ114" s="961"/>
      <c r="CA114" s="961">
        <v>1437014</v>
      </c>
      <c r="CB114" s="961"/>
      <c r="CC114" s="961"/>
      <c r="CD114" s="961"/>
      <c r="CE114" s="961"/>
      <c r="CF114" s="955">
        <v>32.4</v>
      </c>
      <c r="CG114" s="956"/>
      <c r="CH114" s="956"/>
      <c r="CI114" s="956"/>
      <c r="CJ114" s="956"/>
      <c r="CK114" s="983"/>
      <c r="CL114" s="984"/>
      <c r="CM114" s="957" t="s">
        <v>449</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450</v>
      </c>
      <c r="DH114" s="994"/>
      <c r="DI114" s="994"/>
      <c r="DJ114" s="994"/>
      <c r="DK114" s="995"/>
      <c r="DL114" s="996" t="s">
        <v>432</v>
      </c>
      <c r="DM114" s="994"/>
      <c r="DN114" s="994"/>
      <c r="DO114" s="994"/>
      <c r="DP114" s="995"/>
      <c r="DQ114" s="996" t="s">
        <v>431</v>
      </c>
      <c r="DR114" s="994"/>
      <c r="DS114" s="994"/>
      <c r="DT114" s="994"/>
      <c r="DU114" s="995"/>
      <c r="DV114" s="997" t="s">
        <v>431</v>
      </c>
      <c r="DW114" s="998"/>
      <c r="DX114" s="998"/>
      <c r="DY114" s="998"/>
      <c r="DZ114" s="999"/>
    </row>
    <row r="115" spans="1:130" s="226" customFormat="1" ht="26.25" customHeight="1">
      <c r="A115" s="989"/>
      <c r="B115" s="990"/>
      <c r="C115" s="958" t="s">
        <v>451</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t="s">
        <v>432</v>
      </c>
      <c r="AB115" s="973"/>
      <c r="AC115" s="973"/>
      <c r="AD115" s="973"/>
      <c r="AE115" s="974"/>
      <c r="AF115" s="975" t="s">
        <v>437</v>
      </c>
      <c r="AG115" s="973"/>
      <c r="AH115" s="973"/>
      <c r="AI115" s="973"/>
      <c r="AJ115" s="974"/>
      <c r="AK115" s="975" t="s">
        <v>431</v>
      </c>
      <c r="AL115" s="973"/>
      <c r="AM115" s="973"/>
      <c r="AN115" s="973"/>
      <c r="AO115" s="974"/>
      <c r="AP115" s="976" t="s">
        <v>431</v>
      </c>
      <c r="AQ115" s="977"/>
      <c r="AR115" s="977"/>
      <c r="AS115" s="977"/>
      <c r="AT115" s="978"/>
      <c r="AU115" s="943"/>
      <c r="AV115" s="944"/>
      <c r="AW115" s="944"/>
      <c r="AX115" s="944"/>
      <c r="AY115" s="944"/>
      <c r="AZ115" s="957" t="s">
        <v>452</v>
      </c>
      <c r="BA115" s="958"/>
      <c r="BB115" s="958"/>
      <c r="BC115" s="958"/>
      <c r="BD115" s="958"/>
      <c r="BE115" s="958"/>
      <c r="BF115" s="958"/>
      <c r="BG115" s="958"/>
      <c r="BH115" s="958"/>
      <c r="BI115" s="958"/>
      <c r="BJ115" s="958"/>
      <c r="BK115" s="958"/>
      <c r="BL115" s="958"/>
      <c r="BM115" s="958"/>
      <c r="BN115" s="958"/>
      <c r="BO115" s="958"/>
      <c r="BP115" s="959"/>
      <c r="BQ115" s="960" t="s">
        <v>431</v>
      </c>
      <c r="BR115" s="961"/>
      <c r="BS115" s="961"/>
      <c r="BT115" s="961"/>
      <c r="BU115" s="961"/>
      <c r="BV115" s="961" t="s">
        <v>432</v>
      </c>
      <c r="BW115" s="961"/>
      <c r="BX115" s="961"/>
      <c r="BY115" s="961"/>
      <c r="BZ115" s="961"/>
      <c r="CA115" s="961" t="s">
        <v>432</v>
      </c>
      <c r="CB115" s="961"/>
      <c r="CC115" s="961"/>
      <c r="CD115" s="961"/>
      <c r="CE115" s="961"/>
      <c r="CF115" s="955" t="s">
        <v>437</v>
      </c>
      <c r="CG115" s="956"/>
      <c r="CH115" s="956"/>
      <c r="CI115" s="956"/>
      <c r="CJ115" s="956"/>
      <c r="CK115" s="983"/>
      <c r="CL115" s="984"/>
      <c r="CM115" s="957" t="s">
        <v>453</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432</v>
      </c>
      <c r="DH115" s="994"/>
      <c r="DI115" s="994"/>
      <c r="DJ115" s="994"/>
      <c r="DK115" s="995"/>
      <c r="DL115" s="996" t="s">
        <v>431</v>
      </c>
      <c r="DM115" s="994"/>
      <c r="DN115" s="994"/>
      <c r="DO115" s="994"/>
      <c r="DP115" s="995"/>
      <c r="DQ115" s="996" t="s">
        <v>435</v>
      </c>
      <c r="DR115" s="994"/>
      <c r="DS115" s="994"/>
      <c r="DT115" s="994"/>
      <c r="DU115" s="995"/>
      <c r="DV115" s="997" t="s">
        <v>432</v>
      </c>
      <c r="DW115" s="998"/>
      <c r="DX115" s="998"/>
      <c r="DY115" s="998"/>
      <c r="DZ115" s="999"/>
    </row>
    <row r="116" spans="1:130" s="226" customFormat="1" ht="26.25" customHeight="1">
      <c r="A116" s="991"/>
      <c r="B116" s="992"/>
      <c r="C116" s="1000" t="s">
        <v>454</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431</v>
      </c>
      <c r="AB116" s="994"/>
      <c r="AC116" s="994"/>
      <c r="AD116" s="994"/>
      <c r="AE116" s="995"/>
      <c r="AF116" s="996" t="s">
        <v>431</v>
      </c>
      <c r="AG116" s="994"/>
      <c r="AH116" s="994"/>
      <c r="AI116" s="994"/>
      <c r="AJ116" s="995"/>
      <c r="AK116" s="996" t="s">
        <v>432</v>
      </c>
      <c r="AL116" s="994"/>
      <c r="AM116" s="994"/>
      <c r="AN116" s="994"/>
      <c r="AO116" s="995"/>
      <c r="AP116" s="997" t="s">
        <v>431</v>
      </c>
      <c r="AQ116" s="998"/>
      <c r="AR116" s="998"/>
      <c r="AS116" s="998"/>
      <c r="AT116" s="999"/>
      <c r="AU116" s="943"/>
      <c r="AV116" s="944"/>
      <c r="AW116" s="944"/>
      <c r="AX116" s="944"/>
      <c r="AY116" s="944"/>
      <c r="AZ116" s="1002" t="s">
        <v>455</v>
      </c>
      <c r="BA116" s="1003"/>
      <c r="BB116" s="1003"/>
      <c r="BC116" s="1003"/>
      <c r="BD116" s="1003"/>
      <c r="BE116" s="1003"/>
      <c r="BF116" s="1003"/>
      <c r="BG116" s="1003"/>
      <c r="BH116" s="1003"/>
      <c r="BI116" s="1003"/>
      <c r="BJ116" s="1003"/>
      <c r="BK116" s="1003"/>
      <c r="BL116" s="1003"/>
      <c r="BM116" s="1003"/>
      <c r="BN116" s="1003"/>
      <c r="BO116" s="1003"/>
      <c r="BP116" s="1004"/>
      <c r="BQ116" s="960" t="s">
        <v>435</v>
      </c>
      <c r="BR116" s="961"/>
      <c r="BS116" s="961"/>
      <c r="BT116" s="961"/>
      <c r="BU116" s="961"/>
      <c r="BV116" s="961" t="s">
        <v>437</v>
      </c>
      <c r="BW116" s="961"/>
      <c r="BX116" s="961"/>
      <c r="BY116" s="961"/>
      <c r="BZ116" s="961"/>
      <c r="CA116" s="961" t="s">
        <v>432</v>
      </c>
      <c r="CB116" s="961"/>
      <c r="CC116" s="961"/>
      <c r="CD116" s="961"/>
      <c r="CE116" s="961"/>
      <c r="CF116" s="955" t="s">
        <v>432</v>
      </c>
      <c r="CG116" s="956"/>
      <c r="CH116" s="956"/>
      <c r="CI116" s="956"/>
      <c r="CJ116" s="956"/>
      <c r="CK116" s="983"/>
      <c r="CL116" s="984"/>
      <c r="CM116" s="957" t="s">
        <v>456</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432</v>
      </c>
      <c r="DH116" s="994"/>
      <c r="DI116" s="994"/>
      <c r="DJ116" s="994"/>
      <c r="DK116" s="995"/>
      <c r="DL116" s="996" t="s">
        <v>432</v>
      </c>
      <c r="DM116" s="994"/>
      <c r="DN116" s="994"/>
      <c r="DO116" s="994"/>
      <c r="DP116" s="995"/>
      <c r="DQ116" s="996" t="s">
        <v>432</v>
      </c>
      <c r="DR116" s="994"/>
      <c r="DS116" s="994"/>
      <c r="DT116" s="994"/>
      <c r="DU116" s="995"/>
      <c r="DV116" s="997" t="s">
        <v>437</v>
      </c>
      <c r="DW116" s="998"/>
      <c r="DX116" s="998"/>
      <c r="DY116" s="998"/>
      <c r="DZ116" s="999"/>
    </row>
    <row r="117" spans="1:130" s="226" customFormat="1" ht="26.25" customHeight="1">
      <c r="A117" s="947" t="s">
        <v>189</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457</v>
      </c>
      <c r="Z117" s="929"/>
      <c r="AA117" s="1013">
        <v>810512</v>
      </c>
      <c r="AB117" s="1014"/>
      <c r="AC117" s="1014"/>
      <c r="AD117" s="1014"/>
      <c r="AE117" s="1015"/>
      <c r="AF117" s="1016">
        <v>875163</v>
      </c>
      <c r="AG117" s="1014"/>
      <c r="AH117" s="1014"/>
      <c r="AI117" s="1014"/>
      <c r="AJ117" s="1015"/>
      <c r="AK117" s="1016">
        <v>813304</v>
      </c>
      <c r="AL117" s="1014"/>
      <c r="AM117" s="1014"/>
      <c r="AN117" s="1014"/>
      <c r="AO117" s="1015"/>
      <c r="AP117" s="1017"/>
      <c r="AQ117" s="1018"/>
      <c r="AR117" s="1018"/>
      <c r="AS117" s="1018"/>
      <c r="AT117" s="1019"/>
      <c r="AU117" s="943"/>
      <c r="AV117" s="944"/>
      <c r="AW117" s="944"/>
      <c r="AX117" s="944"/>
      <c r="AY117" s="944"/>
      <c r="AZ117" s="1009" t="s">
        <v>458</v>
      </c>
      <c r="BA117" s="1010"/>
      <c r="BB117" s="1010"/>
      <c r="BC117" s="1010"/>
      <c r="BD117" s="1010"/>
      <c r="BE117" s="1010"/>
      <c r="BF117" s="1010"/>
      <c r="BG117" s="1010"/>
      <c r="BH117" s="1010"/>
      <c r="BI117" s="1010"/>
      <c r="BJ117" s="1010"/>
      <c r="BK117" s="1010"/>
      <c r="BL117" s="1010"/>
      <c r="BM117" s="1010"/>
      <c r="BN117" s="1010"/>
      <c r="BO117" s="1010"/>
      <c r="BP117" s="1011"/>
      <c r="BQ117" s="960" t="s">
        <v>437</v>
      </c>
      <c r="BR117" s="961"/>
      <c r="BS117" s="961"/>
      <c r="BT117" s="961"/>
      <c r="BU117" s="961"/>
      <c r="BV117" s="961" t="s">
        <v>432</v>
      </c>
      <c r="BW117" s="961"/>
      <c r="BX117" s="961"/>
      <c r="BY117" s="961"/>
      <c r="BZ117" s="961"/>
      <c r="CA117" s="961" t="s">
        <v>431</v>
      </c>
      <c r="CB117" s="961"/>
      <c r="CC117" s="961"/>
      <c r="CD117" s="961"/>
      <c r="CE117" s="961"/>
      <c r="CF117" s="955" t="s">
        <v>431</v>
      </c>
      <c r="CG117" s="956"/>
      <c r="CH117" s="956"/>
      <c r="CI117" s="956"/>
      <c r="CJ117" s="956"/>
      <c r="CK117" s="983"/>
      <c r="CL117" s="984"/>
      <c r="CM117" s="957" t="s">
        <v>459</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431</v>
      </c>
      <c r="DH117" s="994"/>
      <c r="DI117" s="994"/>
      <c r="DJ117" s="994"/>
      <c r="DK117" s="995"/>
      <c r="DL117" s="996" t="s">
        <v>431</v>
      </c>
      <c r="DM117" s="994"/>
      <c r="DN117" s="994"/>
      <c r="DO117" s="994"/>
      <c r="DP117" s="995"/>
      <c r="DQ117" s="996" t="s">
        <v>437</v>
      </c>
      <c r="DR117" s="994"/>
      <c r="DS117" s="994"/>
      <c r="DT117" s="994"/>
      <c r="DU117" s="995"/>
      <c r="DV117" s="997" t="s">
        <v>431</v>
      </c>
      <c r="DW117" s="998"/>
      <c r="DX117" s="998"/>
      <c r="DY117" s="998"/>
      <c r="DZ117" s="999"/>
    </row>
    <row r="118" spans="1:130" s="226" customFormat="1" ht="26.25" customHeight="1">
      <c r="A118" s="947" t="s">
        <v>425</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422</v>
      </c>
      <c r="AB118" s="928"/>
      <c r="AC118" s="928"/>
      <c r="AD118" s="928"/>
      <c r="AE118" s="929"/>
      <c r="AF118" s="927" t="s">
        <v>423</v>
      </c>
      <c r="AG118" s="928"/>
      <c r="AH118" s="928"/>
      <c r="AI118" s="928"/>
      <c r="AJ118" s="929"/>
      <c r="AK118" s="927" t="s">
        <v>303</v>
      </c>
      <c r="AL118" s="928"/>
      <c r="AM118" s="928"/>
      <c r="AN118" s="928"/>
      <c r="AO118" s="929"/>
      <c r="AP118" s="1005" t="s">
        <v>424</v>
      </c>
      <c r="AQ118" s="1006"/>
      <c r="AR118" s="1006"/>
      <c r="AS118" s="1006"/>
      <c r="AT118" s="1007"/>
      <c r="AU118" s="943"/>
      <c r="AV118" s="944"/>
      <c r="AW118" s="944"/>
      <c r="AX118" s="944"/>
      <c r="AY118" s="944"/>
      <c r="AZ118" s="1008" t="s">
        <v>460</v>
      </c>
      <c r="BA118" s="1000"/>
      <c r="BB118" s="1000"/>
      <c r="BC118" s="1000"/>
      <c r="BD118" s="1000"/>
      <c r="BE118" s="1000"/>
      <c r="BF118" s="1000"/>
      <c r="BG118" s="1000"/>
      <c r="BH118" s="1000"/>
      <c r="BI118" s="1000"/>
      <c r="BJ118" s="1000"/>
      <c r="BK118" s="1000"/>
      <c r="BL118" s="1000"/>
      <c r="BM118" s="1000"/>
      <c r="BN118" s="1000"/>
      <c r="BO118" s="1000"/>
      <c r="BP118" s="1001"/>
      <c r="BQ118" s="1034" t="s">
        <v>435</v>
      </c>
      <c r="BR118" s="1035"/>
      <c r="BS118" s="1035"/>
      <c r="BT118" s="1035"/>
      <c r="BU118" s="1035"/>
      <c r="BV118" s="1035" t="s">
        <v>432</v>
      </c>
      <c r="BW118" s="1035"/>
      <c r="BX118" s="1035"/>
      <c r="BY118" s="1035"/>
      <c r="BZ118" s="1035"/>
      <c r="CA118" s="1035" t="s">
        <v>435</v>
      </c>
      <c r="CB118" s="1035"/>
      <c r="CC118" s="1035"/>
      <c r="CD118" s="1035"/>
      <c r="CE118" s="1035"/>
      <c r="CF118" s="955" t="s">
        <v>435</v>
      </c>
      <c r="CG118" s="956"/>
      <c r="CH118" s="956"/>
      <c r="CI118" s="956"/>
      <c r="CJ118" s="956"/>
      <c r="CK118" s="983"/>
      <c r="CL118" s="984"/>
      <c r="CM118" s="957" t="s">
        <v>461</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431</v>
      </c>
      <c r="DH118" s="994"/>
      <c r="DI118" s="994"/>
      <c r="DJ118" s="994"/>
      <c r="DK118" s="995"/>
      <c r="DL118" s="996" t="s">
        <v>431</v>
      </c>
      <c r="DM118" s="994"/>
      <c r="DN118" s="994"/>
      <c r="DO118" s="994"/>
      <c r="DP118" s="995"/>
      <c r="DQ118" s="996" t="s">
        <v>431</v>
      </c>
      <c r="DR118" s="994"/>
      <c r="DS118" s="994"/>
      <c r="DT118" s="994"/>
      <c r="DU118" s="995"/>
      <c r="DV118" s="997" t="s">
        <v>435</v>
      </c>
      <c r="DW118" s="998"/>
      <c r="DX118" s="998"/>
      <c r="DY118" s="998"/>
      <c r="DZ118" s="999"/>
    </row>
    <row r="119" spans="1:130" s="226" customFormat="1" ht="26.25" customHeight="1">
      <c r="A119" s="1091" t="s">
        <v>428</v>
      </c>
      <c r="B119" s="982"/>
      <c r="C119" s="964" t="s">
        <v>429</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431</v>
      </c>
      <c r="AB119" s="935"/>
      <c r="AC119" s="935"/>
      <c r="AD119" s="935"/>
      <c r="AE119" s="936"/>
      <c r="AF119" s="937" t="s">
        <v>431</v>
      </c>
      <c r="AG119" s="935"/>
      <c r="AH119" s="935"/>
      <c r="AI119" s="935"/>
      <c r="AJ119" s="936"/>
      <c r="AK119" s="937" t="s">
        <v>432</v>
      </c>
      <c r="AL119" s="935"/>
      <c r="AM119" s="935"/>
      <c r="AN119" s="935"/>
      <c r="AO119" s="936"/>
      <c r="AP119" s="938" t="s">
        <v>431</v>
      </c>
      <c r="AQ119" s="939"/>
      <c r="AR119" s="939"/>
      <c r="AS119" s="939"/>
      <c r="AT119" s="940"/>
      <c r="AU119" s="945"/>
      <c r="AV119" s="946"/>
      <c r="AW119" s="946"/>
      <c r="AX119" s="946"/>
      <c r="AY119" s="946"/>
      <c r="AZ119" s="247" t="s">
        <v>189</v>
      </c>
      <c r="BA119" s="247"/>
      <c r="BB119" s="247"/>
      <c r="BC119" s="247"/>
      <c r="BD119" s="247"/>
      <c r="BE119" s="247"/>
      <c r="BF119" s="247"/>
      <c r="BG119" s="247"/>
      <c r="BH119" s="247"/>
      <c r="BI119" s="247"/>
      <c r="BJ119" s="247"/>
      <c r="BK119" s="247"/>
      <c r="BL119" s="247"/>
      <c r="BM119" s="247"/>
      <c r="BN119" s="247"/>
      <c r="BO119" s="1012" t="s">
        <v>462</v>
      </c>
      <c r="BP119" s="1040"/>
      <c r="BQ119" s="1034">
        <v>8963938</v>
      </c>
      <c r="BR119" s="1035"/>
      <c r="BS119" s="1035"/>
      <c r="BT119" s="1035"/>
      <c r="BU119" s="1035"/>
      <c r="BV119" s="1035">
        <v>8358136</v>
      </c>
      <c r="BW119" s="1035"/>
      <c r="BX119" s="1035"/>
      <c r="BY119" s="1035"/>
      <c r="BZ119" s="1035"/>
      <c r="CA119" s="1035">
        <v>8099353</v>
      </c>
      <c r="CB119" s="1035"/>
      <c r="CC119" s="1035"/>
      <c r="CD119" s="1035"/>
      <c r="CE119" s="1035"/>
      <c r="CF119" s="1036"/>
      <c r="CG119" s="1037"/>
      <c r="CH119" s="1037"/>
      <c r="CI119" s="1037"/>
      <c r="CJ119" s="1038"/>
      <c r="CK119" s="985"/>
      <c r="CL119" s="986"/>
      <c r="CM119" s="1008" t="s">
        <v>463</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431</v>
      </c>
      <c r="DH119" s="1021"/>
      <c r="DI119" s="1021"/>
      <c r="DJ119" s="1021"/>
      <c r="DK119" s="1022"/>
      <c r="DL119" s="1020" t="s">
        <v>437</v>
      </c>
      <c r="DM119" s="1021"/>
      <c r="DN119" s="1021"/>
      <c r="DO119" s="1021"/>
      <c r="DP119" s="1022"/>
      <c r="DQ119" s="1020" t="s">
        <v>431</v>
      </c>
      <c r="DR119" s="1021"/>
      <c r="DS119" s="1021"/>
      <c r="DT119" s="1021"/>
      <c r="DU119" s="1022"/>
      <c r="DV119" s="1023" t="s">
        <v>437</v>
      </c>
      <c r="DW119" s="1024"/>
      <c r="DX119" s="1024"/>
      <c r="DY119" s="1024"/>
      <c r="DZ119" s="1025"/>
    </row>
    <row r="120" spans="1:130" s="226" customFormat="1" ht="26.25" customHeight="1">
      <c r="A120" s="1092"/>
      <c r="B120" s="984"/>
      <c r="C120" s="957" t="s">
        <v>438</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435</v>
      </c>
      <c r="AB120" s="994"/>
      <c r="AC120" s="994"/>
      <c r="AD120" s="994"/>
      <c r="AE120" s="995"/>
      <c r="AF120" s="996" t="s">
        <v>431</v>
      </c>
      <c r="AG120" s="994"/>
      <c r="AH120" s="994"/>
      <c r="AI120" s="994"/>
      <c r="AJ120" s="995"/>
      <c r="AK120" s="996" t="s">
        <v>431</v>
      </c>
      <c r="AL120" s="994"/>
      <c r="AM120" s="994"/>
      <c r="AN120" s="994"/>
      <c r="AO120" s="995"/>
      <c r="AP120" s="997" t="s">
        <v>437</v>
      </c>
      <c r="AQ120" s="998"/>
      <c r="AR120" s="998"/>
      <c r="AS120" s="998"/>
      <c r="AT120" s="999"/>
      <c r="AU120" s="1026" t="s">
        <v>464</v>
      </c>
      <c r="AV120" s="1027"/>
      <c r="AW120" s="1027"/>
      <c r="AX120" s="1027"/>
      <c r="AY120" s="1028"/>
      <c r="AZ120" s="964" t="s">
        <v>465</v>
      </c>
      <c r="BA120" s="932"/>
      <c r="BB120" s="932"/>
      <c r="BC120" s="932"/>
      <c r="BD120" s="932"/>
      <c r="BE120" s="932"/>
      <c r="BF120" s="932"/>
      <c r="BG120" s="932"/>
      <c r="BH120" s="932"/>
      <c r="BI120" s="932"/>
      <c r="BJ120" s="932"/>
      <c r="BK120" s="932"/>
      <c r="BL120" s="932"/>
      <c r="BM120" s="932"/>
      <c r="BN120" s="932"/>
      <c r="BO120" s="932"/>
      <c r="BP120" s="933"/>
      <c r="BQ120" s="965">
        <v>3045512</v>
      </c>
      <c r="BR120" s="966"/>
      <c r="BS120" s="966"/>
      <c r="BT120" s="966"/>
      <c r="BU120" s="966"/>
      <c r="BV120" s="966">
        <v>2801778</v>
      </c>
      <c r="BW120" s="966"/>
      <c r="BX120" s="966"/>
      <c r="BY120" s="966"/>
      <c r="BZ120" s="966"/>
      <c r="CA120" s="966">
        <v>2911253</v>
      </c>
      <c r="CB120" s="966"/>
      <c r="CC120" s="966"/>
      <c r="CD120" s="966"/>
      <c r="CE120" s="966"/>
      <c r="CF120" s="979">
        <v>65.7</v>
      </c>
      <c r="CG120" s="980"/>
      <c r="CH120" s="980"/>
      <c r="CI120" s="980"/>
      <c r="CJ120" s="980"/>
      <c r="CK120" s="1041" t="s">
        <v>466</v>
      </c>
      <c r="CL120" s="1042"/>
      <c r="CM120" s="1042"/>
      <c r="CN120" s="1042"/>
      <c r="CO120" s="1043"/>
      <c r="CP120" s="1049" t="s">
        <v>467</v>
      </c>
      <c r="CQ120" s="1050"/>
      <c r="CR120" s="1050"/>
      <c r="CS120" s="1050"/>
      <c r="CT120" s="1050"/>
      <c r="CU120" s="1050"/>
      <c r="CV120" s="1050"/>
      <c r="CW120" s="1050"/>
      <c r="CX120" s="1050"/>
      <c r="CY120" s="1050"/>
      <c r="CZ120" s="1050"/>
      <c r="DA120" s="1050"/>
      <c r="DB120" s="1050"/>
      <c r="DC120" s="1050"/>
      <c r="DD120" s="1050"/>
      <c r="DE120" s="1050"/>
      <c r="DF120" s="1051"/>
      <c r="DG120" s="965">
        <v>805895</v>
      </c>
      <c r="DH120" s="966"/>
      <c r="DI120" s="966"/>
      <c r="DJ120" s="966"/>
      <c r="DK120" s="966"/>
      <c r="DL120" s="966">
        <v>657661</v>
      </c>
      <c r="DM120" s="966"/>
      <c r="DN120" s="966"/>
      <c r="DO120" s="966"/>
      <c r="DP120" s="966"/>
      <c r="DQ120" s="966">
        <v>548784</v>
      </c>
      <c r="DR120" s="966"/>
      <c r="DS120" s="966"/>
      <c r="DT120" s="966"/>
      <c r="DU120" s="966"/>
      <c r="DV120" s="967">
        <v>12.4</v>
      </c>
      <c r="DW120" s="967"/>
      <c r="DX120" s="967"/>
      <c r="DY120" s="967"/>
      <c r="DZ120" s="968"/>
    </row>
    <row r="121" spans="1:130" s="226" customFormat="1" ht="26.25" customHeight="1">
      <c r="A121" s="1092"/>
      <c r="B121" s="984"/>
      <c r="C121" s="1009" t="s">
        <v>468</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431</v>
      </c>
      <c r="AB121" s="994"/>
      <c r="AC121" s="994"/>
      <c r="AD121" s="994"/>
      <c r="AE121" s="995"/>
      <c r="AF121" s="996" t="s">
        <v>435</v>
      </c>
      <c r="AG121" s="994"/>
      <c r="AH121" s="994"/>
      <c r="AI121" s="994"/>
      <c r="AJ121" s="995"/>
      <c r="AK121" s="996" t="s">
        <v>431</v>
      </c>
      <c r="AL121" s="994"/>
      <c r="AM121" s="994"/>
      <c r="AN121" s="994"/>
      <c r="AO121" s="995"/>
      <c r="AP121" s="997" t="s">
        <v>435</v>
      </c>
      <c r="AQ121" s="998"/>
      <c r="AR121" s="998"/>
      <c r="AS121" s="998"/>
      <c r="AT121" s="999"/>
      <c r="AU121" s="1029"/>
      <c r="AV121" s="1030"/>
      <c r="AW121" s="1030"/>
      <c r="AX121" s="1030"/>
      <c r="AY121" s="1031"/>
      <c r="AZ121" s="957" t="s">
        <v>469</v>
      </c>
      <c r="BA121" s="958"/>
      <c r="BB121" s="958"/>
      <c r="BC121" s="958"/>
      <c r="BD121" s="958"/>
      <c r="BE121" s="958"/>
      <c r="BF121" s="958"/>
      <c r="BG121" s="958"/>
      <c r="BH121" s="958"/>
      <c r="BI121" s="958"/>
      <c r="BJ121" s="958"/>
      <c r="BK121" s="958"/>
      <c r="BL121" s="958"/>
      <c r="BM121" s="958"/>
      <c r="BN121" s="958"/>
      <c r="BO121" s="958"/>
      <c r="BP121" s="959"/>
      <c r="BQ121" s="960" t="s">
        <v>435</v>
      </c>
      <c r="BR121" s="961"/>
      <c r="BS121" s="961"/>
      <c r="BT121" s="961"/>
      <c r="BU121" s="961"/>
      <c r="BV121" s="961" t="s">
        <v>437</v>
      </c>
      <c r="BW121" s="961"/>
      <c r="BX121" s="961"/>
      <c r="BY121" s="961"/>
      <c r="BZ121" s="961"/>
      <c r="CA121" s="961" t="s">
        <v>431</v>
      </c>
      <c r="CB121" s="961"/>
      <c r="CC121" s="961"/>
      <c r="CD121" s="961"/>
      <c r="CE121" s="961"/>
      <c r="CF121" s="955" t="s">
        <v>431</v>
      </c>
      <c r="CG121" s="956"/>
      <c r="CH121" s="956"/>
      <c r="CI121" s="956"/>
      <c r="CJ121" s="956"/>
      <c r="CK121" s="1044"/>
      <c r="CL121" s="1045"/>
      <c r="CM121" s="1045"/>
      <c r="CN121" s="1045"/>
      <c r="CO121" s="1046"/>
      <c r="CP121" s="1054" t="s">
        <v>470</v>
      </c>
      <c r="CQ121" s="1055"/>
      <c r="CR121" s="1055"/>
      <c r="CS121" s="1055"/>
      <c r="CT121" s="1055"/>
      <c r="CU121" s="1055"/>
      <c r="CV121" s="1055"/>
      <c r="CW121" s="1055"/>
      <c r="CX121" s="1055"/>
      <c r="CY121" s="1055"/>
      <c r="CZ121" s="1055"/>
      <c r="DA121" s="1055"/>
      <c r="DB121" s="1055"/>
      <c r="DC121" s="1055"/>
      <c r="DD121" s="1055"/>
      <c r="DE121" s="1055"/>
      <c r="DF121" s="1056"/>
      <c r="DG121" s="960" t="s">
        <v>431</v>
      </c>
      <c r="DH121" s="961"/>
      <c r="DI121" s="961"/>
      <c r="DJ121" s="961"/>
      <c r="DK121" s="961"/>
      <c r="DL121" s="961" t="s">
        <v>437</v>
      </c>
      <c r="DM121" s="961"/>
      <c r="DN121" s="961"/>
      <c r="DO121" s="961"/>
      <c r="DP121" s="961"/>
      <c r="DQ121" s="961" t="s">
        <v>431</v>
      </c>
      <c r="DR121" s="961"/>
      <c r="DS121" s="961"/>
      <c r="DT121" s="961"/>
      <c r="DU121" s="961"/>
      <c r="DV121" s="962" t="s">
        <v>435</v>
      </c>
      <c r="DW121" s="962"/>
      <c r="DX121" s="962"/>
      <c r="DY121" s="962"/>
      <c r="DZ121" s="963"/>
    </row>
    <row r="122" spans="1:130" s="226" customFormat="1" ht="26.25" customHeight="1">
      <c r="A122" s="1092"/>
      <c r="B122" s="984"/>
      <c r="C122" s="957" t="s">
        <v>449</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437</v>
      </c>
      <c r="AB122" s="994"/>
      <c r="AC122" s="994"/>
      <c r="AD122" s="994"/>
      <c r="AE122" s="995"/>
      <c r="AF122" s="996" t="s">
        <v>435</v>
      </c>
      <c r="AG122" s="994"/>
      <c r="AH122" s="994"/>
      <c r="AI122" s="994"/>
      <c r="AJ122" s="995"/>
      <c r="AK122" s="996" t="s">
        <v>437</v>
      </c>
      <c r="AL122" s="994"/>
      <c r="AM122" s="994"/>
      <c r="AN122" s="994"/>
      <c r="AO122" s="995"/>
      <c r="AP122" s="997" t="s">
        <v>431</v>
      </c>
      <c r="AQ122" s="998"/>
      <c r="AR122" s="998"/>
      <c r="AS122" s="998"/>
      <c r="AT122" s="999"/>
      <c r="AU122" s="1029"/>
      <c r="AV122" s="1030"/>
      <c r="AW122" s="1030"/>
      <c r="AX122" s="1030"/>
      <c r="AY122" s="1031"/>
      <c r="AZ122" s="1008" t="s">
        <v>471</v>
      </c>
      <c r="BA122" s="1000"/>
      <c r="BB122" s="1000"/>
      <c r="BC122" s="1000"/>
      <c r="BD122" s="1000"/>
      <c r="BE122" s="1000"/>
      <c r="BF122" s="1000"/>
      <c r="BG122" s="1000"/>
      <c r="BH122" s="1000"/>
      <c r="BI122" s="1000"/>
      <c r="BJ122" s="1000"/>
      <c r="BK122" s="1000"/>
      <c r="BL122" s="1000"/>
      <c r="BM122" s="1000"/>
      <c r="BN122" s="1000"/>
      <c r="BO122" s="1000"/>
      <c r="BP122" s="1001"/>
      <c r="BQ122" s="1034">
        <v>6136657</v>
      </c>
      <c r="BR122" s="1035"/>
      <c r="BS122" s="1035"/>
      <c r="BT122" s="1035"/>
      <c r="BU122" s="1035"/>
      <c r="BV122" s="1035">
        <v>5822030</v>
      </c>
      <c r="BW122" s="1035"/>
      <c r="BX122" s="1035"/>
      <c r="BY122" s="1035"/>
      <c r="BZ122" s="1035"/>
      <c r="CA122" s="1035">
        <v>5827264</v>
      </c>
      <c r="CB122" s="1035"/>
      <c r="CC122" s="1035"/>
      <c r="CD122" s="1035"/>
      <c r="CE122" s="1035"/>
      <c r="CF122" s="1052">
        <v>131.5</v>
      </c>
      <c r="CG122" s="1053"/>
      <c r="CH122" s="1053"/>
      <c r="CI122" s="1053"/>
      <c r="CJ122" s="1053"/>
      <c r="CK122" s="1044"/>
      <c r="CL122" s="1045"/>
      <c r="CM122" s="1045"/>
      <c r="CN122" s="1045"/>
      <c r="CO122" s="1046"/>
      <c r="CP122" s="1054" t="s">
        <v>472</v>
      </c>
      <c r="CQ122" s="1055"/>
      <c r="CR122" s="1055"/>
      <c r="CS122" s="1055"/>
      <c r="CT122" s="1055"/>
      <c r="CU122" s="1055"/>
      <c r="CV122" s="1055"/>
      <c r="CW122" s="1055"/>
      <c r="CX122" s="1055"/>
      <c r="CY122" s="1055"/>
      <c r="CZ122" s="1055"/>
      <c r="DA122" s="1055"/>
      <c r="DB122" s="1055"/>
      <c r="DC122" s="1055"/>
      <c r="DD122" s="1055"/>
      <c r="DE122" s="1055"/>
      <c r="DF122" s="1056"/>
      <c r="DG122" s="960" t="s">
        <v>431</v>
      </c>
      <c r="DH122" s="961"/>
      <c r="DI122" s="961"/>
      <c r="DJ122" s="961"/>
      <c r="DK122" s="961"/>
      <c r="DL122" s="961" t="s">
        <v>431</v>
      </c>
      <c r="DM122" s="961"/>
      <c r="DN122" s="961"/>
      <c r="DO122" s="961"/>
      <c r="DP122" s="961"/>
      <c r="DQ122" s="961" t="s">
        <v>431</v>
      </c>
      <c r="DR122" s="961"/>
      <c r="DS122" s="961"/>
      <c r="DT122" s="961"/>
      <c r="DU122" s="961"/>
      <c r="DV122" s="962" t="s">
        <v>431</v>
      </c>
      <c r="DW122" s="962"/>
      <c r="DX122" s="962"/>
      <c r="DY122" s="962"/>
      <c r="DZ122" s="963"/>
    </row>
    <row r="123" spans="1:130" s="226" customFormat="1" ht="26.25" customHeight="1">
      <c r="A123" s="1092"/>
      <c r="B123" s="984"/>
      <c r="C123" s="957" t="s">
        <v>456</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431</v>
      </c>
      <c r="AB123" s="994"/>
      <c r="AC123" s="994"/>
      <c r="AD123" s="994"/>
      <c r="AE123" s="995"/>
      <c r="AF123" s="996" t="s">
        <v>437</v>
      </c>
      <c r="AG123" s="994"/>
      <c r="AH123" s="994"/>
      <c r="AI123" s="994"/>
      <c r="AJ123" s="995"/>
      <c r="AK123" s="996" t="s">
        <v>431</v>
      </c>
      <c r="AL123" s="994"/>
      <c r="AM123" s="994"/>
      <c r="AN123" s="994"/>
      <c r="AO123" s="995"/>
      <c r="AP123" s="997" t="s">
        <v>431</v>
      </c>
      <c r="AQ123" s="998"/>
      <c r="AR123" s="998"/>
      <c r="AS123" s="998"/>
      <c r="AT123" s="999"/>
      <c r="AU123" s="1032"/>
      <c r="AV123" s="1033"/>
      <c r="AW123" s="1033"/>
      <c r="AX123" s="1033"/>
      <c r="AY123" s="1033"/>
      <c r="AZ123" s="247" t="s">
        <v>189</v>
      </c>
      <c r="BA123" s="247"/>
      <c r="BB123" s="247"/>
      <c r="BC123" s="247"/>
      <c r="BD123" s="247"/>
      <c r="BE123" s="247"/>
      <c r="BF123" s="247"/>
      <c r="BG123" s="247"/>
      <c r="BH123" s="247"/>
      <c r="BI123" s="247"/>
      <c r="BJ123" s="247"/>
      <c r="BK123" s="247"/>
      <c r="BL123" s="247"/>
      <c r="BM123" s="247"/>
      <c r="BN123" s="247"/>
      <c r="BO123" s="1012" t="s">
        <v>473</v>
      </c>
      <c r="BP123" s="1040"/>
      <c r="BQ123" s="1098">
        <v>9182169</v>
      </c>
      <c r="BR123" s="1099"/>
      <c r="BS123" s="1099"/>
      <c r="BT123" s="1099"/>
      <c r="BU123" s="1099"/>
      <c r="BV123" s="1099">
        <v>8623808</v>
      </c>
      <c r="BW123" s="1099"/>
      <c r="BX123" s="1099"/>
      <c r="BY123" s="1099"/>
      <c r="BZ123" s="1099"/>
      <c r="CA123" s="1099">
        <v>8738517</v>
      </c>
      <c r="CB123" s="1099"/>
      <c r="CC123" s="1099"/>
      <c r="CD123" s="1099"/>
      <c r="CE123" s="1099"/>
      <c r="CF123" s="1036"/>
      <c r="CG123" s="1037"/>
      <c r="CH123" s="1037"/>
      <c r="CI123" s="1037"/>
      <c r="CJ123" s="1038"/>
      <c r="CK123" s="1044"/>
      <c r="CL123" s="1045"/>
      <c r="CM123" s="1045"/>
      <c r="CN123" s="1045"/>
      <c r="CO123" s="1046"/>
      <c r="CP123" s="1054" t="s">
        <v>474</v>
      </c>
      <c r="CQ123" s="1055"/>
      <c r="CR123" s="1055"/>
      <c r="CS123" s="1055"/>
      <c r="CT123" s="1055"/>
      <c r="CU123" s="1055"/>
      <c r="CV123" s="1055"/>
      <c r="CW123" s="1055"/>
      <c r="CX123" s="1055"/>
      <c r="CY123" s="1055"/>
      <c r="CZ123" s="1055"/>
      <c r="DA123" s="1055"/>
      <c r="DB123" s="1055"/>
      <c r="DC123" s="1055"/>
      <c r="DD123" s="1055"/>
      <c r="DE123" s="1055"/>
      <c r="DF123" s="1056"/>
      <c r="DG123" s="993" t="s">
        <v>431</v>
      </c>
      <c r="DH123" s="994"/>
      <c r="DI123" s="994"/>
      <c r="DJ123" s="994"/>
      <c r="DK123" s="995"/>
      <c r="DL123" s="996" t="s">
        <v>431</v>
      </c>
      <c r="DM123" s="994"/>
      <c r="DN123" s="994"/>
      <c r="DO123" s="994"/>
      <c r="DP123" s="995"/>
      <c r="DQ123" s="996" t="s">
        <v>431</v>
      </c>
      <c r="DR123" s="994"/>
      <c r="DS123" s="994"/>
      <c r="DT123" s="994"/>
      <c r="DU123" s="995"/>
      <c r="DV123" s="997" t="s">
        <v>431</v>
      </c>
      <c r="DW123" s="998"/>
      <c r="DX123" s="998"/>
      <c r="DY123" s="998"/>
      <c r="DZ123" s="999"/>
    </row>
    <row r="124" spans="1:130" s="226" customFormat="1" ht="26.25" customHeight="1" thickBot="1">
      <c r="A124" s="1092"/>
      <c r="B124" s="984"/>
      <c r="C124" s="957" t="s">
        <v>459</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431</v>
      </c>
      <c r="AB124" s="994"/>
      <c r="AC124" s="994"/>
      <c r="AD124" s="994"/>
      <c r="AE124" s="995"/>
      <c r="AF124" s="996" t="s">
        <v>431</v>
      </c>
      <c r="AG124" s="994"/>
      <c r="AH124" s="994"/>
      <c r="AI124" s="994"/>
      <c r="AJ124" s="995"/>
      <c r="AK124" s="996" t="s">
        <v>431</v>
      </c>
      <c r="AL124" s="994"/>
      <c r="AM124" s="994"/>
      <c r="AN124" s="994"/>
      <c r="AO124" s="995"/>
      <c r="AP124" s="997" t="s">
        <v>431</v>
      </c>
      <c r="AQ124" s="998"/>
      <c r="AR124" s="998"/>
      <c r="AS124" s="998"/>
      <c r="AT124" s="999"/>
      <c r="AU124" s="1094" t="s">
        <v>475</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431</v>
      </c>
      <c r="BR124" s="1062"/>
      <c r="BS124" s="1062"/>
      <c r="BT124" s="1062"/>
      <c r="BU124" s="1062"/>
      <c r="BV124" s="1062" t="s">
        <v>437</v>
      </c>
      <c r="BW124" s="1062"/>
      <c r="BX124" s="1062"/>
      <c r="BY124" s="1062"/>
      <c r="BZ124" s="1062"/>
      <c r="CA124" s="1062" t="s">
        <v>431</v>
      </c>
      <c r="CB124" s="1062"/>
      <c r="CC124" s="1062"/>
      <c r="CD124" s="1062"/>
      <c r="CE124" s="1062"/>
      <c r="CF124" s="1063"/>
      <c r="CG124" s="1064"/>
      <c r="CH124" s="1064"/>
      <c r="CI124" s="1064"/>
      <c r="CJ124" s="1065"/>
      <c r="CK124" s="1047"/>
      <c r="CL124" s="1047"/>
      <c r="CM124" s="1047"/>
      <c r="CN124" s="1047"/>
      <c r="CO124" s="1048"/>
      <c r="CP124" s="1054" t="s">
        <v>476</v>
      </c>
      <c r="CQ124" s="1055"/>
      <c r="CR124" s="1055"/>
      <c r="CS124" s="1055"/>
      <c r="CT124" s="1055"/>
      <c r="CU124" s="1055"/>
      <c r="CV124" s="1055"/>
      <c r="CW124" s="1055"/>
      <c r="CX124" s="1055"/>
      <c r="CY124" s="1055"/>
      <c r="CZ124" s="1055"/>
      <c r="DA124" s="1055"/>
      <c r="DB124" s="1055"/>
      <c r="DC124" s="1055"/>
      <c r="DD124" s="1055"/>
      <c r="DE124" s="1055"/>
      <c r="DF124" s="1056"/>
      <c r="DG124" s="1039" t="s">
        <v>432</v>
      </c>
      <c r="DH124" s="1021"/>
      <c r="DI124" s="1021"/>
      <c r="DJ124" s="1021"/>
      <c r="DK124" s="1022"/>
      <c r="DL124" s="1020" t="s">
        <v>129</v>
      </c>
      <c r="DM124" s="1021"/>
      <c r="DN124" s="1021"/>
      <c r="DO124" s="1021"/>
      <c r="DP124" s="1022"/>
      <c r="DQ124" s="1020" t="s">
        <v>432</v>
      </c>
      <c r="DR124" s="1021"/>
      <c r="DS124" s="1021"/>
      <c r="DT124" s="1021"/>
      <c r="DU124" s="1022"/>
      <c r="DV124" s="1023" t="s">
        <v>129</v>
      </c>
      <c r="DW124" s="1024"/>
      <c r="DX124" s="1024"/>
      <c r="DY124" s="1024"/>
      <c r="DZ124" s="1025"/>
    </row>
    <row r="125" spans="1:130" s="226" customFormat="1" ht="26.25" customHeight="1">
      <c r="A125" s="1092"/>
      <c r="B125" s="984"/>
      <c r="C125" s="957" t="s">
        <v>461</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477</v>
      </c>
      <c r="AB125" s="994"/>
      <c r="AC125" s="994"/>
      <c r="AD125" s="994"/>
      <c r="AE125" s="995"/>
      <c r="AF125" s="996" t="s">
        <v>433</v>
      </c>
      <c r="AG125" s="994"/>
      <c r="AH125" s="994"/>
      <c r="AI125" s="994"/>
      <c r="AJ125" s="995"/>
      <c r="AK125" s="996" t="s">
        <v>433</v>
      </c>
      <c r="AL125" s="994"/>
      <c r="AM125" s="994"/>
      <c r="AN125" s="994"/>
      <c r="AO125" s="995"/>
      <c r="AP125" s="997" t="s">
        <v>433</v>
      </c>
      <c r="AQ125" s="998"/>
      <c r="AR125" s="998"/>
      <c r="AS125" s="998"/>
      <c r="AT125" s="99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7" t="s">
        <v>478</v>
      </c>
      <c r="CL125" s="1042"/>
      <c r="CM125" s="1042"/>
      <c r="CN125" s="1042"/>
      <c r="CO125" s="1043"/>
      <c r="CP125" s="964" t="s">
        <v>479</v>
      </c>
      <c r="CQ125" s="932"/>
      <c r="CR125" s="932"/>
      <c r="CS125" s="932"/>
      <c r="CT125" s="932"/>
      <c r="CU125" s="932"/>
      <c r="CV125" s="932"/>
      <c r="CW125" s="932"/>
      <c r="CX125" s="932"/>
      <c r="CY125" s="932"/>
      <c r="CZ125" s="932"/>
      <c r="DA125" s="932"/>
      <c r="DB125" s="932"/>
      <c r="DC125" s="932"/>
      <c r="DD125" s="932"/>
      <c r="DE125" s="932"/>
      <c r="DF125" s="933"/>
      <c r="DG125" s="965" t="s">
        <v>432</v>
      </c>
      <c r="DH125" s="966"/>
      <c r="DI125" s="966"/>
      <c r="DJ125" s="966"/>
      <c r="DK125" s="966"/>
      <c r="DL125" s="966" t="s">
        <v>437</v>
      </c>
      <c r="DM125" s="966"/>
      <c r="DN125" s="966"/>
      <c r="DO125" s="966"/>
      <c r="DP125" s="966"/>
      <c r="DQ125" s="966" t="s">
        <v>432</v>
      </c>
      <c r="DR125" s="966"/>
      <c r="DS125" s="966"/>
      <c r="DT125" s="966"/>
      <c r="DU125" s="966"/>
      <c r="DV125" s="967" t="s">
        <v>437</v>
      </c>
      <c r="DW125" s="967"/>
      <c r="DX125" s="967"/>
      <c r="DY125" s="967"/>
      <c r="DZ125" s="968"/>
    </row>
    <row r="126" spans="1:130" s="226" customFormat="1" ht="26.25" customHeight="1" thickBot="1">
      <c r="A126" s="1092"/>
      <c r="B126" s="984"/>
      <c r="C126" s="957" t="s">
        <v>463</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477</v>
      </c>
      <c r="AB126" s="994"/>
      <c r="AC126" s="994"/>
      <c r="AD126" s="994"/>
      <c r="AE126" s="995"/>
      <c r="AF126" s="996" t="s">
        <v>435</v>
      </c>
      <c r="AG126" s="994"/>
      <c r="AH126" s="994"/>
      <c r="AI126" s="994"/>
      <c r="AJ126" s="995"/>
      <c r="AK126" s="996" t="s">
        <v>437</v>
      </c>
      <c r="AL126" s="994"/>
      <c r="AM126" s="994"/>
      <c r="AN126" s="994"/>
      <c r="AO126" s="995"/>
      <c r="AP126" s="997" t="s">
        <v>433</v>
      </c>
      <c r="AQ126" s="998"/>
      <c r="AR126" s="998"/>
      <c r="AS126" s="998"/>
      <c r="AT126" s="99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8"/>
      <c r="CL126" s="1045"/>
      <c r="CM126" s="1045"/>
      <c r="CN126" s="1045"/>
      <c r="CO126" s="1046"/>
      <c r="CP126" s="957" t="s">
        <v>480</v>
      </c>
      <c r="CQ126" s="958"/>
      <c r="CR126" s="958"/>
      <c r="CS126" s="958"/>
      <c r="CT126" s="958"/>
      <c r="CU126" s="958"/>
      <c r="CV126" s="958"/>
      <c r="CW126" s="958"/>
      <c r="CX126" s="958"/>
      <c r="CY126" s="958"/>
      <c r="CZ126" s="958"/>
      <c r="DA126" s="958"/>
      <c r="DB126" s="958"/>
      <c r="DC126" s="958"/>
      <c r="DD126" s="958"/>
      <c r="DE126" s="958"/>
      <c r="DF126" s="959"/>
      <c r="DG126" s="960" t="s">
        <v>443</v>
      </c>
      <c r="DH126" s="961"/>
      <c r="DI126" s="961"/>
      <c r="DJ126" s="961"/>
      <c r="DK126" s="961"/>
      <c r="DL126" s="961" t="s">
        <v>435</v>
      </c>
      <c r="DM126" s="961"/>
      <c r="DN126" s="961"/>
      <c r="DO126" s="961"/>
      <c r="DP126" s="961"/>
      <c r="DQ126" s="961" t="s">
        <v>435</v>
      </c>
      <c r="DR126" s="961"/>
      <c r="DS126" s="961"/>
      <c r="DT126" s="961"/>
      <c r="DU126" s="961"/>
      <c r="DV126" s="962" t="s">
        <v>433</v>
      </c>
      <c r="DW126" s="962"/>
      <c r="DX126" s="962"/>
      <c r="DY126" s="962"/>
      <c r="DZ126" s="963"/>
    </row>
    <row r="127" spans="1:130" s="226" customFormat="1" ht="26.25" customHeight="1">
      <c r="A127" s="1093"/>
      <c r="B127" s="986"/>
      <c r="C127" s="1008" t="s">
        <v>481</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482</v>
      </c>
      <c r="AB127" s="994"/>
      <c r="AC127" s="994"/>
      <c r="AD127" s="994"/>
      <c r="AE127" s="995"/>
      <c r="AF127" s="996" t="s">
        <v>483</v>
      </c>
      <c r="AG127" s="994"/>
      <c r="AH127" s="994"/>
      <c r="AI127" s="994"/>
      <c r="AJ127" s="995"/>
      <c r="AK127" s="996" t="s">
        <v>437</v>
      </c>
      <c r="AL127" s="994"/>
      <c r="AM127" s="994"/>
      <c r="AN127" s="994"/>
      <c r="AO127" s="995"/>
      <c r="AP127" s="997" t="s">
        <v>443</v>
      </c>
      <c r="AQ127" s="998"/>
      <c r="AR127" s="998"/>
      <c r="AS127" s="998"/>
      <c r="AT127" s="999"/>
      <c r="AU127" s="228"/>
      <c r="AV127" s="228"/>
      <c r="AW127" s="228"/>
      <c r="AX127" s="1066" t="s">
        <v>484</v>
      </c>
      <c r="AY127" s="1067"/>
      <c r="AZ127" s="1067"/>
      <c r="BA127" s="1067"/>
      <c r="BB127" s="1067"/>
      <c r="BC127" s="1067"/>
      <c r="BD127" s="1067"/>
      <c r="BE127" s="1068"/>
      <c r="BF127" s="1069" t="s">
        <v>485</v>
      </c>
      <c r="BG127" s="1067"/>
      <c r="BH127" s="1067"/>
      <c r="BI127" s="1067"/>
      <c r="BJ127" s="1067"/>
      <c r="BK127" s="1067"/>
      <c r="BL127" s="1068"/>
      <c r="BM127" s="1069" t="s">
        <v>486</v>
      </c>
      <c r="BN127" s="1067"/>
      <c r="BO127" s="1067"/>
      <c r="BP127" s="1067"/>
      <c r="BQ127" s="1067"/>
      <c r="BR127" s="1067"/>
      <c r="BS127" s="1068"/>
      <c r="BT127" s="1069" t="s">
        <v>487</v>
      </c>
      <c r="BU127" s="1067"/>
      <c r="BV127" s="1067"/>
      <c r="BW127" s="1067"/>
      <c r="BX127" s="1067"/>
      <c r="BY127" s="1067"/>
      <c r="BZ127" s="1090"/>
      <c r="CA127" s="228"/>
      <c r="CB127" s="228"/>
      <c r="CC127" s="228"/>
      <c r="CD127" s="251"/>
      <c r="CE127" s="251"/>
      <c r="CF127" s="251"/>
      <c r="CG127" s="228"/>
      <c r="CH127" s="228"/>
      <c r="CI127" s="228"/>
      <c r="CJ127" s="250"/>
      <c r="CK127" s="1058"/>
      <c r="CL127" s="1045"/>
      <c r="CM127" s="1045"/>
      <c r="CN127" s="1045"/>
      <c r="CO127" s="1046"/>
      <c r="CP127" s="957" t="s">
        <v>488</v>
      </c>
      <c r="CQ127" s="958"/>
      <c r="CR127" s="958"/>
      <c r="CS127" s="958"/>
      <c r="CT127" s="958"/>
      <c r="CU127" s="958"/>
      <c r="CV127" s="958"/>
      <c r="CW127" s="958"/>
      <c r="CX127" s="958"/>
      <c r="CY127" s="958"/>
      <c r="CZ127" s="958"/>
      <c r="DA127" s="958"/>
      <c r="DB127" s="958"/>
      <c r="DC127" s="958"/>
      <c r="DD127" s="958"/>
      <c r="DE127" s="958"/>
      <c r="DF127" s="959"/>
      <c r="DG127" s="960" t="s">
        <v>443</v>
      </c>
      <c r="DH127" s="961"/>
      <c r="DI127" s="961"/>
      <c r="DJ127" s="961"/>
      <c r="DK127" s="961"/>
      <c r="DL127" s="961" t="s">
        <v>432</v>
      </c>
      <c r="DM127" s="961"/>
      <c r="DN127" s="961"/>
      <c r="DO127" s="961"/>
      <c r="DP127" s="961"/>
      <c r="DQ127" s="961" t="s">
        <v>432</v>
      </c>
      <c r="DR127" s="961"/>
      <c r="DS127" s="961"/>
      <c r="DT127" s="961"/>
      <c r="DU127" s="961"/>
      <c r="DV127" s="962" t="s">
        <v>432</v>
      </c>
      <c r="DW127" s="962"/>
      <c r="DX127" s="962"/>
      <c r="DY127" s="962"/>
      <c r="DZ127" s="963"/>
    </row>
    <row r="128" spans="1:130" s="226" customFormat="1" ht="26.25" customHeight="1" thickBot="1">
      <c r="A128" s="1076" t="s">
        <v>489</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490</v>
      </c>
      <c r="X128" s="1078"/>
      <c r="Y128" s="1078"/>
      <c r="Z128" s="1079"/>
      <c r="AA128" s="1080" t="s">
        <v>432</v>
      </c>
      <c r="AB128" s="1081"/>
      <c r="AC128" s="1081"/>
      <c r="AD128" s="1081"/>
      <c r="AE128" s="1082"/>
      <c r="AF128" s="1083" t="s">
        <v>432</v>
      </c>
      <c r="AG128" s="1081"/>
      <c r="AH128" s="1081"/>
      <c r="AI128" s="1081"/>
      <c r="AJ128" s="1082"/>
      <c r="AK128" s="1083" t="s">
        <v>437</v>
      </c>
      <c r="AL128" s="1081"/>
      <c r="AM128" s="1081"/>
      <c r="AN128" s="1081"/>
      <c r="AO128" s="1082"/>
      <c r="AP128" s="1084"/>
      <c r="AQ128" s="1085"/>
      <c r="AR128" s="1085"/>
      <c r="AS128" s="1085"/>
      <c r="AT128" s="1086"/>
      <c r="AU128" s="228"/>
      <c r="AV128" s="228"/>
      <c r="AW128" s="228"/>
      <c r="AX128" s="931" t="s">
        <v>491</v>
      </c>
      <c r="AY128" s="932"/>
      <c r="AZ128" s="932"/>
      <c r="BA128" s="932"/>
      <c r="BB128" s="932"/>
      <c r="BC128" s="932"/>
      <c r="BD128" s="932"/>
      <c r="BE128" s="933"/>
      <c r="BF128" s="1087" t="s">
        <v>443</v>
      </c>
      <c r="BG128" s="1088"/>
      <c r="BH128" s="1088"/>
      <c r="BI128" s="1088"/>
      <c r="BJ128" s="1088"/>
      <c r="BK128" s="1088"/>
      <c r="BL128" s="1089"/>
      <c r="BM128" s="1087">
        <v>14.98</v>
      </c>
      <c r="BN128" s="1088"/>
      <c r="BO128" s="1088"/>
      <c r="BP128" s="1088"/>
      <c r="BQ128" s="1088"/>
      <c r="BR128" s="1088"/>
      <c r="BS128" s="1089"/>
      <c r="BT128" s="1087">
        <v>20</v>
      </c>
      <c r="BU128" s="1088"/>
      <c r="BV128" s="1088"/>
      <c r="BW128" s="1088"/>
      <c r="BX128" s="1088"/>
      <c r="BY128" s="1088"/>
      <c r="BZ128" s="1111"/>
      <c r="CA128" s="251"/>
      <c r="CB128" s="251"/>
      <c r="CC128" s="251"/>
      <c r="CD128" s="251"/>
      <c r="CE128" s="251"/>
      <c r="CF128" s="251"/>
      <c r="CG128" s="228"/>
      <c r="CH128" s="228"/>
      <c r="CI128" s="228"/>
      <c r="CJ128" s="250"/>
      <c r="CK128" s="1059"/>
      <c r="CL128" s="1060"/>
      <c r="CM128" s="1060"/>
      <c r="CN128" s="1060"/>
      <c r="CO128" s="1061"/>
      <c r="CP128" s="1070" t="s">
        <v>492</v>
      </c>
      <c r="CQ128" s="754"/>
      <c r="CR128" s="754"/>
      <c r="CS128" s="754"/>
      <c r="CT128" s="754"/>
      <c r="CU128" s="754"/>
      <c r="CV128" s="754"/>
      <c r="CW128" s="754"/>
      <c r="CX128" s="754"/>
      <c r="CY128" s="754"/>
      <c r="CZ128" s="754"/>
      <c r="DA128" s="754"/>
      <c r="DB128" s="754"/>
      <c r="DC128" s="754"/>
      <c r="DD128" s="754"/>
      <c r="DE128" s="754"/>
      <c r="DF128" s="1071"/>
      <c r="DG128" s="1072" t="s">
        <v>435</v>
      </c>
      <c r="DH128" s="1073"/>
      <c r="DI128" s="1073"/>
      <c r="DJ128" s="1073"/>
      <c r="DK128" s="1073"/>
      <c r="DL128" s="1073" t="s">
        <v>493</v>
      </c>
      <c r="DM128" s="1073"/>
      <c r="DN128" s="1073"/>
      <c r="DO128" s="1073"/>
      <c r="DP128" s="1073"/>
      <c r="DQ128" s="1073" t="s">
        <v>129</v>
      </c>
      <c r="DR128" s="1073"/>
      <c r="DS128" s="1073"/>
      <c r="DT128" s="1073"/>
      <c r="DU128" s="1073"/>
      <c r="DV128" s="1074" t="s">
        <v>432</v>
      </c>
      <c r="DW128" s="1074"/>
      <c r="DX128" s="1074"/>
      <c r="DY128" s="1074"/>
      <c r="DZ128" s="1075"/>
    </row>
    <row r="129" spans="1:131" s="226" customFormat="1" ht="26.25" customHeight="1">
      <c r="A129" s="969" t="s">
        <v>107</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494</v>
      </c>
      <c r="X129" s="1106"/>
      <c r="Y129" s="1106"/>
      <c r="Z129" s="1107"/>
      <c r="AA129" s="993">
        <v>4517998</v>
      </c>
      <c r="AB129" s="994"/>
      <c r="AC129" s="994"/>
      <c r="AD129" s="994"/>
      <c r="AE129" s="995"/>
      <c r="AF129" s="996">
        <v>4777482</v>
      </c>
      <c r="AG129" s="994"/>
      <c r="AH129" s="994"/>
      <c r="AI129" s="994"/>
      <c r="AJ129" s="995"/>
      <c r="AK129" s="996">
        <v>5037579</v>
      </c>
      <c r="AL129" s="994"/>
      <c r="AM129" s="994"/>
      <c r="AN129" s="994"/>
      <c r="AO129" s="995"/>
      <c r="AP129" s="1108"/>
      <c r="AQ129" s="1109"/>
      <c r="AR129" s="1109"/>
      <c r="AS129" s="1109"/>
      <c r="AT129" s="1110"/>
      <c r="AU129" s="229"/>
      <c r="AV129" s="229"/>
      <c r="AW129" s="229"/>
      <c r="AX129" s="1100" t="s">
        <v>495</v>
      </c>
      <c r="AY129" s="958"/>
      <c r="AZ129" s="958"/>
      <c r="BA129" s="958"/>
      <c r="BB129" s="958"/>
      <c r="BC129" s="958"/>
      <c r="BD129" s="958"/>
      <c r="BE129" s="959"/>
      <c r="BF129" s="1101" t="s">
        <v>435</v>
      </c>
      <c r="BG129" s="1102"/>
      <c r="BH129" s="1102"/>
      <c r="BI129" s="1102"/>
      <c r="BJ129" s="1102"/>
      <c r="BK129" s="1102"/>
      <c r="BL129" s="1103"/>
      <c r="BM129" s="1101">
        <v>19.98</v>
      </c>
      <c r="BN129" s="1102"/>
      <c r="BO129" s="1102"/>
      <c r="BP129" s="1102"/>
      <c r="BQ129" s="1102"/>
      <c r="BR129" s="1102"/>
      <c r="BS129" s="1103"/>
      <c r="BT129" s="1101">
        <v>30</v>
      </c>
      <c r="BU129" s="1102"/>
      <c r="BV129" s="1102"/>
      <c r="BW129" s="1102"/>
      <c r="BX129" s="1102"/>
      <c r="BY129" s="1102"/>
      <c r="BZ129" s="110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9" t="s">
        <v>496</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497</v>
      </c>
      <c r="X130" s="1106"/>
      <c r="Y130" s="1106"/>
      <c r="Z130" s="1107"/>
      <c r="AA130" s="993">
        <v>595958</v>
      </c>
      <c r="AB130" s="994"/>
      <c r="AC130" s="994"/>
      <c r="AD130" s="994"/>
      <c r="AE130" s="995"/>
      <c r="AF130" s="996">
        <v>595323</v>
      </c>
      <c r="AG130" s="994"/>
      <c r="AH130" s="994"/>
      <c r="AI130" s="994"/>
      <c r="AJ130" s="995"/>
      <c r="AK130" s="996">
        <v>607589</v>
      </c>
      <c r="AL130" s="994"/>
      <c r="AM130" s="994"/>
      <c r="AN130" s="994"/>
      <c r="AO130" s="995"/>
      <c r="AP130" s="1108"/>
      <c r="AQ130" s="1109"/>
      <c r="AR130" s="1109"/>
      <c r="AS130" s="1109"/>
      <c r="AT130" s="1110"/>
      <c r="AU130" s="229"/>
      <c r="AV130" s="229"/>
      <c r="AW130" s="229"/>
      <c r="AX130" s="1100" t="s">
        <v>498</v>
      </c>
      <c r="AY130" s="958"/>
      <c r="AZ130" s="958"/>
      <c r="BA130" s="958"/>
      <c r="BB130" s="958"/>
      <c r="BC130" s="958"/>
      <c r="BD130" s="958"/>
      <c r="BE130" s="959"/>
      <c r="BF130" s="1136">
        <v>5.6</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499</v>
      </c>
      <c r="X131" s="1143"/>
      <c r="Y131" s="1143"/>
      <c r="Z131" s="1144"/>
      <c r="AA131" s="1039">
        <v>3922040</v>
      </c>
      <c r="AB131" s="1021"/>
      <c r="AC131" s="1021"/>
      <c r="AD131" s="1021"/>
      <c r="AE131" s="1022"/>
      <c r="AF131" s="1020">
        <v>4182159</v>
      </c>
      <c r="AG131" s="1021"/>
      <c r="AH131" s="1021"/>
      <c r="AI131" s="1021"/>
      <c r="AJ131" s="1022"/>
      <c r="AK131" s="1020">
        <v>4429990</v>
      </c>
      <c r="AL131" s="1021"/>
      <c r="AM131" s="1021"/>
      <c r="AN131" s="1021"/>
      <c r="AO131" s="1022"/>
      <c r="AP131" s="1145"/>
      <c r="AQ131" s="1146"/>
      <c r="AR131" s="1146"/>
      <c r="AS131" s="1146"/>
      <c r="AT131" s="1147"/>
      <c r="AU131" s="229"/>
      <c r="AV131" s="229"/>
      <c r="AW131" s="229"/>
      <c r="AX131" s="1118" t="s">
        <v>500</v>
      </c>
      <c r="AY131" s="754"/>
      <c r="AZ131" s="754"/>
      <c r="BA131" s="754"/>
      <c r="BB131" s="754"/>
      <c r="BC131" s="754"/>
      <c r="BD131" s="754"/>
      <c r="BE131" s="1071"/>
      <c r="BF131" s="1119" t="s">
        <v>129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25" t="s">
        <v>501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502</v>
      </c>
      <c r="W132" s="1129"/>
      <c r="X132" s="1129"/>
      <c r="Y132" s="1129"/>
      <c r="Z132" s="1130"/>
      <c r="AA132" s="1131">
        <v>5.4704694500000004</v>
      </c>
      <c r="AB132" s="1132"/>
      <c r="AC132" s="1132"/>
      <c r="AD132" s="1132"/>
      <c r="AE132" s="1133"/>
      <c r="AF132" s="1134">
        <v>6.6912807479999996</v>
      </c>
      <c r="AG132" s="1132"/>
      <c r="AH132" s="1132"/>
      <c r="AI132" s="1132"/>
      <c r="AJ132" s="1133"/>
      <c r="AK132" s="1134">
        <v>4.6436899409999999</v>
      </c>
      <c r="AL132" s="1132"/>
      <c r="AM132" s="1132"/>
      <c r="AN132" s="1132"/>
      <c r="AO132" s="1133"/>
      <c r="AP132" s="1036"/>
      <c r="AQ132" s="1037"/>
      <c r="AR132" s="1037"/>
      <c r="AS132" s="1037"/>
      <c r="AT132" s="113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503</v>
      </c>
      <c r="W133" s="1112"/>
      <c r="X133" s="1112"/>
      <c r="Y133" s="1112"/>
      <c r="Z133" s="1113"/>
      <c r="AA133" s="1114">
        <v>6.5</v>
      </c>
      <c r="AB133" s="1115"/>
      <c r="AC133" s="1115"/>
      <c r="AD133" s="1115"/>
      <c r="AE133" s="1116"/>
      <c r="AF133" s="1114">
        <v>6.3</v>
      </c>
      <c r="AG133" s="1115"/>
      <c r="AH133" s="1115"/>
      <c r="AI133" s="1115"/>
      <c r="AJ133" s="1116"/>
      <c r="AK133" s="1114">
        <v>5.6</v>
      </c>
      <c r="AL133" s="1115"/>
      <c r="AM133" s="1115"/>
      <c r="AN133" s="1115"/>
      <c r="AO133" s="1116"/>
      <c r="AP133" s="1063"/>
      <c r="AQ133" s="1064"/>
      <c r="AR133" s="1064"/>
      <c r="AS133" s="1064"/>
      <c r="AT133" s="111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YwNZzXwofd2ozjX9HlbpbJIGMTRxPqkei4ak7btYlYadHOHNmp8OtJDH6jTHlLr0egH2Tyee+gTCGUQErn+rg==" saltValue="tXpk04h1chHRnWIAanP5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v8H5uNUA/BJEFcegpzezhiXPit/TW21DUYZ5jjcx8bmGGcndOgh+n1SuprcB1wZ0UsCK4TlXpzu5zuVQislUA==" saltValue="V+2v/4iBOVcrpyT0U5p4i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9" t="s">
        <v>507</v>
      </c>
      <c r="AP7" s="268"/>
      <c r="AQ7" s="269" t="s">
        <v>508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0"/>
      <c r="AP8" s="274" t="s">
        <v>509</v>
      </c>
      <c r="AQ8" s="275" t="s">
        <v>510</v>
      </c>
      <c r="AR8" s="276" t="s">
        <v>511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1" t="s">
        <v>512</v>
      </c>
      <c r="AL9" s="1152"/>
      <c r="AM9" s="1152"/>
      <c r="AN9" s="1153"/>
      <c r="AO9" s="277">
        <v>1841814</v>
      </c>
      <c r="AP9" s="277">
        <v>97849</v>
      </c>
      <c r="AQ9" s="278">
        <v>91900</v>
      </c>
      <c r="AR9" s="279">
        <v>6.5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1" t="s">
        <v>513</v>
      </c>
      <c r="AL10" s="1152"/>
      <c r="AM10" s="1152"/>
      <c r="AN10" s="1153"/>
      <c r="AO10" s="280">
        <v>20293</v>
      </c>
      <c r="AP10" s="280">
        <v>1078</v>
      </c>
      <c r="AQ10" s="281">
        <v>11848</v>
      </c>
      <c r="AR10" s="282">
        <v>-90.9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1" t="s">
        <v>514</v>
      </c>
      <c r="AL11" s="1152"/>
      <c r="AM11" s="1152"/>
      <c r="AN11" s="1153"/>
      <c r="AO11" s="280" t="s">
        <v>515</v>
      </c>
      <c r="AP11" s="280" t="s">
        <v>515</v>
      </c>
      <c r="AQ11" s="281">
        <v>323</v>
      </c>
      <c r="AR11" s="282" t="s">
        <v>515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1" t="s">
        <v>516</v>
      </c>
      <c r="AL12" s="1152"/>
      <c r="AM12" s="1152"/>
      <c r="AN12" s="1153"/>
      <c r="AO12" s="280" t="s">
        <v>515</v>
      </c>
      <c r="AP12" s="280" t="s">
        <v>515</v>
      </c>
      <c r="AQ12" s="281">
        <v>21</v>
      </c>
      <c r="AR12" s="282" t="s">
        <v>515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1" t="s">
        <v>517</v>
      </c>
      <c r="AL13" s="1152"/>
      <c r="AM13" s="1152"/>
      <c r="AN13" s="1153"/>
      <c r="AO13" s="280">
        <v>61823</v>
      </c>
      <c r="AP13" s="280">
        <v>3284</v>
      </c>
      <c r="AQ13" s="281">
        <v>3646</v>
      </c>
      <c r="AR13" s="282">
        <v>-9.9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1" t="s">
        <v>518</v>
      </c>
      <c r="AL14" s="1152"/>
      <c r="AM14" s="1152"/>
      <c r="AN14" s="1153"/>
      <c r="AO14" s="280">
        <v>16804</v>
      </c>
      <c r="AP14" s="280">
        <v>893</v>
      </c>
      <c r="AQ14" s="281">
        <v>1700</v>
      </c>
      <c r="AR14" s="282">
        <v>-47.5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4" t="s">
        <v>519</v>
      </c>
      <c r="AL15" s="1155"/>
      <c r="AM15" s="1155"/>
      <c r="AN15" s="1156"/>
      <c r="AO15" s="280">
        <v>-157406</v>
      </c>
      <c r="AP15" s="280">
        <v>-8362</v>
      </c>
      <c r="AQ15" s="281">
        <v>-7027</v>
      </c>
      <c r="AR15" s="282">
        <v>19</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4" t="s">
        <v>189</v>
      </c>
      <c r="AL16" s="1155"/>
      <c r="AM16" s="1155"/>
      <c r="AN16" s="1156"/>
      <c r="AO16" s="280">
        <v>1783328</v>
      </c>
      <c r="AP16" s="280">
        <v>94742</v>
      </c>
      <c r="AQ16" s="281">
        <v>102411</v>
      </c>
      <c r="AR16" s="282">
        <v>-7.5</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7" t="s">
        <v>524</v>
      </c>
      <c r="AL21" s="1158"/>
      <c r="AM21" s="1158"/>
      <c r="AN21" s="1159"/>
      <c r="AO21" s="293">
        <v>8.23</v>
      </c>
      <c r="AP21" s="294">
        <v>9.23</v>
      </c>
      <c r="AQ21" s="295">
        <v>-1</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7" t="s">
        <v>525</v>
      </c>
      <c r="AL22" s="1158"/>
      <c r="AM22" s="1158"/>
      <c r="AN22" s="1159"/>
      <c r="AO22" s="298">
        <v>97.9</v>
      </c>
      <c r="AP22" s="299">
        <v>96.8</v>
      </c>
      <c r="AQ22" s="300">
        <v>1.1000000000000001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8" t="s">
        <v>526</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3"/>
    </row>
    <row r="27" spans="1:46">
      <c r="A27" s="305"/>
      <c r="AO27" s="258"/>
      <c r="AP27" s="258"/>
      <c r="AQ27" s="258"/>
      <c r="AR27" s="258"/>
      <c r="AS27" s="258"/>
      <c r="AT27" s="258"/>
    </row>
    <row r="28" spans="1:46" ht="17.2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9" t="s">
        <v>507</v>
      </c>
      <c r="AP30" s="268"/>
      <c r="AQ30" s="269" t="s">
        <v>508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0"/>
      <c r="AP31" s="274" t="s">
        <v>509</v>
      </c>
      <c r="AQ31" s="275" t="s">
        <v>510</v>
      </c>
      <c r="AR31" s="276" t="s">
        <v>511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5" t="s">
        <v>529</v>
      </c>
      <c r="AL32" s="1166"/>
      <c r="AM32" s="1166"/>
      <c r="AN32" s="1167"/>
      <c r="AO32" s="308">
        <v>557526</v>
      </c>
      <c r="AP32" s="308">
        <v>29619</v>
      </c>
      <c r="AQ32" s="309">
        <v>50517</v>
      </c>
      <c r="AR32" s="310">
        <v>-41.4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5" t="s">
        <v>530</v>
      </c>
      <c r="AL33" s="1166"/>
      <c r="AM33" s="1166"/>
      <c r="AN33" s="1167"/>
      <c r="AO33" s="308" t="s">
        <v>515</v>
      </c>
      <c r="AP33" s="308" t="s">
        <v>515</v>
      </c>
      <c r="AQ33" s="309" t="s">
        <v>515</v>
      </c>
      <c r="AR33" s="310" t="s">
        <v>515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5" t="s">
        <v>531</v>
      </c>
      <c r="AL34" s="1166"/>
      <c r="AM34" s="1166"/>
      <c r="AN34" s="1167"/>
      <c r="AO34" s="308" t="s">
        <v>515</v>
      </c>
      <c r="AP34" s="308" t="s">
        <v>515</v>
      </c>
      <c r="AQ34" s="309">
        <v>23</v>
      </c>
      <c r="AR34" s="310" t="s">
        <v>515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5" t="s">
        <v>532</v>
      </c>
      <c r="AL35" s="1166"/>
      <c r="AM35" s="1166"/>
      <c r="AN35" s="1167"/>
      <c r="AO35" s="308">
        <v>72881</v>
      </c>
      <c r="AP35" s="308">
        <v>3872</v>
      </c>
      <c r="AQ35" s="309">
        <v>15430</v>
      </c>
      <c r="AR35" s="310">
        <v>-74.900000000000006</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5" t="s">
        <v>533</v>
      </c>
      <c r="AL36" s="1166"/>
      <c r="AM36" s="1166"/>
      <c r="AN36" s="1167"/>
      <c r="AO36" s="308">
        <v>182897</v>
      </c>
      <c r="AP36" s="308">
        <v>9717</v>
      </c>
      <c r="AQ36" s="309">
        <v>2664</v>
      </c>
      <c r="AR36" s="310">
        <v>264.8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5" t="s">
        <v>534</v>
      </c>
      <c r="AL37" s="1166"/>
      <c r="AM37" s="1166"/>
      <c r="AN37" s="1167"/>
      <c r="AO37" s="308" t="s">
        <v>515</v>
      </c>
      <c r="AP37" s="308" t="s">
        <v>515</v>
      </c>
      <c r="AQ37" s="309">
        <v>451</v>
      </c>
      <c r="AR37" s="310" t="s">
        <v>515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8" t="s">
        <v>535</v>
      </c>
      <c r="AL38" s="1169"/>
      <c r="AM38" s="1169"/>
      <c r="AN38" s="1170"/>
      <c r="AO38" s="311" t="s">
        <v>515</v>
      </c>
      <c r="AP38" s="311" t="s">
        <v>515</v>
      </c>
      <c r="AQ38" s="312">
        <v>4</v>
      </c>
      <c r="AR38" s="300" t="s">
        <v>515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8" t="s">
        <v>536</v>
      </c>
      <c r="AL39" s="1169"/>
      <c r="AM39" s="1169"/>
      <c r="AN39" s="1170"/>
      <c r="AO39" s="308" t="s">
        <v>515</v>
      </c>
      <c r="AP39" s="308" t="s">
        <v>515</v>
      </c>
      <c r="AQ39" s="309">
        <v>-3528</v>
      </c>
      <c r="AR39" s="310" t="s">
        <v>515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5" t="s">
        <v>537</v>
      </c>
      <c r="AL40" s="1166"/>
      <c r="AM40" s="1166"/>
      <c r="AN40" s="1167"/>
      <c r="AO40" s="308">
        <v>-607589</v>
      </c>
      <c r="AP40" s="308">
        <v>-32279</v>
      </c>
      <c r="AQ40" s="309">
        <v>-45748</v>
      </c>
      <c r="AR40" s="310">
        <v>-29.4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1" t="s">
        <v>296</v>
      </c>
      <c r="AL41" s="1172"/>
      <c r="AM41" s="1172"/>
      <c r="AN41" s="1173"/>
      <c r="AO41" s="308">
        <v>205715</v>
      </c>
      <c r="AP41" s="308">
        <v>10929</v>
      </c>
      <c r="AQ41" s="309">
        <v>19813</v>
      </c>
      <c r="AR41" s="310">
        <v>-44.8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0" t="s">
        <v>507</v>
      </c>
      <c r="AN49" s="1162" t="s">
        <v>541</v>
      </c>
      <c r="AO49" s="1163"/>
      <c r="AP49" s="1163"/>
      <c r="AQ49" s="1163"/>
      <c r="AR49" s="116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1"/>
      <c r="AN50" s="324" t="s">
        <v>542</v>
      </c>
      <c r="AO50" s="325" t="s">
        <v>543</v>
      </c>
      <c r="AP50" s="326" t="s">
        <v>544</v>
      </c>
      <c r="AQ50" s="327" t="s">
        <v>545</v>
      </c>
      <c r="AR50" s="328" t="s">
        <v>546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601662</v>
      </c>
      <c r="AN51" s="330">
        <v>30046</v>
      </c>
      <c r="AO51" s="331">
        <v>93.6</v>
      </c>
      <c r="AP51" s="332">
        <v>67343</v>
      </c>
      <c r="AQ51" s="333">
        <v>0.1</v>
      </c>
      <c r="AR51" s="334">
        <v>93.5</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550971</v>
      </c>
      <c r="AN52" s="338">
        <v>27514</v>
      </c>
      <c r="AO52" s="339">
        <v>394</v>
      </c>
      <c r="AP52" s="340">
        <v>32865</v>
      </c>
      <c r="AQ52" s="341">
        <v>-6.3</v>
      </c>
      <c r="AR52" s="342">
        <v>400.3</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343096</v>
      </c>
      <c r="AN53" s="330">
        <v>17421</v>
      </c>
      <c r="AO53" s="331">
        <v>-42</v>
      </c>
      <c r="AP53" s="332">
        <v>73475</v>
      </c>
      <c r="AQ53" s="333">
        <v>9.1</v>
      </c>
      <c r="AR53" s="334">
        <v>-51.1</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305151</v>
      </c>
      <c r="AN54" s="338">
        <v>15495</v>
      </c>
      <c r="AO54" s="339">
        <v>-43.7</v>
      </c>
      <c r="AP54" s="340">
        <v>43072</v>
      </c>
      <c r="AQ54" s="341">
        <v>31.1</v>
      </c>
      <c r="AR54" s="342">
        <v>-74.8</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484947</v>
      </c>
      <c r="AN55" s="330">
        <v>25076</v>
      </c>
      <c r="AO55" s="331">
        <v>43.9</v>
      </c>
      <c r="AP55" s="332">
        <v>87464</v>
      </c>
      <c r="AQ55" s="333">
        <v>19</v>
      </c>
      <c r="AR55" s="334">
        <v>24.9</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339047</v>
      </c>
      <c r="AN56" s="338">
        <v>17532</v>
      </c>
      <c r="AO56" s="339">
        <v>13.1</v>
      </c>
      <c r="AP56" s="340">
        <v>47479</v>
      </c>
      <c r="AQ56" s="341">
        <v>10.199999999999999</v>
      </c>
      <c r="AR56" s="342">
        <v>2.9</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342333</v>
      </c>
      <c r="AN57" s="330">
        <v>17930</v>
      </c>
      <c r="AO57" s="331">
        <v>-28.5</v>
      </c>
      <c r="AP57" s="332">
        <v>96248</v>
      </c>
      <c r="AQ57" s="333">
        <v>10</v>
      </c>
      <c r="AR57" s="334">
        <v>-38.5</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225388</v>
      </c>
      <c r="AN58" s="338">
        <v>11805</v>
      </c>
      <c r="AO58" s="339">
        <v>-32.700000000000003</v>
      </c>
      <c r="AP58" s="340">
        <v>55768</v>
      </c>
      <c r="AQ58" s="341">
        <v>17.5</v>
      </c>
      <c r="AR58" s="342">
        <v>-50.2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643998</v>
      </c>
      <c r="AN59" s="330">
        <v>34213</v>
      </c>
      <c r="AO59" s="331">
        <v>90.8</v>
      </c>
      <c r="AP59" s="332">
        <v>76413</v>
      </c>
      <c r="AQ59" s="333">
        <v>-20.6</v>
      </c>
      <c r="AR59" s="334">
        <v>111.4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387101</v>
      </c>
      <c r="AN60" s="338">
        <v>20565</v>
      </c>
      <c r="AO60" s="339">
        <v>74.2</v>
      </c>
      <c r="AP60" s="340">
        <v>39658</v>
      </c>
      <c r="AQ60" s="341">
        <v>-28.9</v>
      </c>
      <c r="AR60" s="342">
        <v>103.1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483207</v>
      </c>
      <c r="AN61" s="345">
        <v>24937</v>
      </c>
      <c r="AO61" s="346">
        <v>31.6</v>
      </c>
      <c r="AP61" s="347">
        <v>80189</v>
      </c>
      <c r="AQ61" s="348">
        <v>3.5</v>
      </c>
      <c r="AR61" s="334">
        <v>28.1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361532</v>
      </c>
      <c r="AN62" s="338">
        <v>18582</v>
      </c>
      <c r="AO62" s="339">
        <v>81</v>
      </c>
      <c r="AP62" s="340">
        <v>43768</v>
      </c>
      <c r="AQ62" s="341">
        <v>4.7</v>
      </c>
      <c r="AR62" s="342">
        <v>76.3</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uxH1xNUeeXU5LaqPMIO3ic+QIpbGMn7VM6S4U881Qi/DRhpU0RDPqmHjEtMhhsWDwiW/YD3VfJCbyT72FZNTeQ==" saltValue="7q66FtiPmL3G7DoQBP6u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555</v>
      </c>
    </row>
    <row r="120" spans="125:125" ht="13.5" hidden="1" customHeight="1"/>
    <row r="121" spans="125:125" ht="13.5" hidden="1" customHeight="1">
      <c r="DU121" s="255"/>
    </row>
  </sheetData>
  <sheetProtection algorithmName="SHA-512" hashValue="YALPYuFUEOHrR0JE+FNnZkSytvebTjvhdhHc42LQ/cGZYI8Nz2z4b6tO4TNrX5n5Ytn3ZHtCQK3X6KyreSV+IA==" saltValue="sgXi6Ts8Qfz/lxTGMcjs2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556</v>
      </c>
    </row>
  </sheetData>
  <sheetProtection algorithmName="SHA-512" hashValue="UfazFxttfIzxBDvV1GPsIiWKHgFLLo6izUMr9YfeT+SU5c9GIWdjLk/4Q5NcbNHp7GYnozZwSYSstNIylPjnAQ==" saltValue="0oI5Tq2vOU5N1n9A4GFhV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4" t="s">
        <v>3</v>
      </c>
      <c r="D47" s="1174"/>
      <c r="E47" s="1175"/>
      <c r="F47" s="11">
        <v>47.25</v>
      </c>
      <c r="G47" s="12">
        <v>38.53</v>
      </c>
      <c r="H47" s="12">
        <v>33.130000000000003</v>
      </c>
      <c r="I47" s="12">
        <v>29.92</v>
      </c>
      <c r="J47" s="13">
        <v>26.3</v>
      </c>
    </row>
    <row r="48" spans="2:10" ht="57.75" customHeight="1">
      <c r="B48" s="14"/>
      <c r="C48" s="1176" t="s">
        <v>4</v>
      </c>
      <c r="D48" s="1176"/>
      <c r="E48" s="1177"/>
      <c r="F48" s="15">
        <v>3.08</v>
      </c>
      <c r="G48" s="16">
        <v>1.04</v>
      </c>
      <c r="H48" s="16">
        <v>1.44</v>
      </c>
      <c r="I48" s="16">
        <v>3.94</v>
      </c>
      <c r="J48" s="17">
        <v>8.0399999999999991</v>
      </c>
    </row>
    <row r="49" spans="2:10" ht="57.75" customHeight="1" thickBot="1">
      <c r="B49" s="18"/>
      <c r="C49" s="1178" t="s">
        <v>5</v>
      </c>
      <c r="D49" s="1178"/>
      <c r="E49" s="1179"/>
      <c r="F49" s="19" t="s">
        <v>562</v>
      </c>
      <c r="G49" s="20" t="s">
        <v>563</v>
      </c>
      <c r="H49" s="20" t="s">
        <v>564</v>
      </c>
      <c r="I49" s="20">
        <v>1.1599999999999999</v>
      </c>
      <c r="J49" s="21">
        <v>2.23</v>
      </c>
    </row>
    <row r="50" spans="2:10"/>
  </sheetData>
  <sheetProtection algorithmName="SHA-512" hashValue="gii4TUADC0ftAXGT1sL2yysu7z4oSMzY6lk0jZywRmFMzFXN+Vcn9swM7bewymH2atzpM5Vu5Ki8XsvYKcCNdA==" saltValue="GSi1iwRzLvsM01L2w78Q+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6" t="s">
        <v>565</v>
      </c>
      <c r="D34" s="1186"/>
      <c r="E34" s="1187"/>
      <c r="F34" s="32">
        <v>3.07</v>
      </c>
      <c r="G34" s="33">
        <v>1.03</v>
      </c>
      <c r="H34" s="33">
        <v>1.43</v>
      </c>
      <c r="I34" s="33">
        <v>3.93</v>
      </c>
      <c r="J34" s="34">
        <v>8.0399999999999991</v>
      </c>
      <c r="K34" s="22"/>
      <c r="L34" s="22"/>
      <c r="M34" s="22"/>
      <c r="N34" s="22"/>
      <c r="O34" s="22"/>
      <c r="P34" s="22"/>
    </row>
    <row r="35" spans="1:16" ht="39" customHeight="1">
      <c r="A35" s="22"/>
      <c r="B35" s="35"/>
      <c r="C35" s="1180" t="s">
        <v>566</v>
      </c>
      <c r="D35" s="1181"/>
      <c r="E35" s="1182"/>
      <c r="F35" s="36">
        <v>2.42</v>
      </c>
      <c r="G35" s="37">
        <v>3.02</v>
      </c>
      <c r="H35" s="37">
        <v>2.15</v>
      </c>
      <c r="I35" s="37">
        <v>2.92</v>
      </c>
      <c r="J35" s="38">
        <v>2.98</v>
      </c>
      <c r="K35" s="22"/>
      <c r="L35" s="22"/>
      <c r="M35" s="22"/>
      <c r="N35" s="22"/>
      <c r="O35" s="22"/>
      <c r="P35" s="22"/>
    </row>
    <row r="36" spans="1:16" ht="39" customHeight="1">
      <c r="A36" s="22"/>
      <c r="B36" s="35"/>
      <c r="C36" s="1180" t="s">
        <v>567</v>
      </c>
      <c r="D36" s="1181"/>
      <c r="E36" s="1182"/>
      <c r="F36" s="36">
        <v>5.71</v>
      </c>
      <c r="G36" s="37">
        <v>3.56</v>
      </c>
      <c r="H36" s="37">
        <v>1.84</v>
      </c>
      <c r="I36" s="37">
        <v>1.37</v>
      </c>
      <c r="J36" s="38">
        <v>1.37</v>
      </c>
      <c r="K36" s="22"/>
      <c r="L36" s="22"/>
      <c r="M36" s="22"/>
      <c r="N36" s="22"/>
      <c r="O36" s="22"/>
      <c r="P36" s="22"/>
    </row>
    <row r="37" spans="1:16" ht="39" customHeight="1">
      <c r="A37" s="22"/>
      <c r="B37" s="35"/>
      <c r="C37" s="1180" t="s">
        <v>568</v>
      </c>
      <c r="D37" s="1181"/>
      <c r="E37" s="1182"/>
      <c r="F37" s="36">
        <v>0.69</v>
      </c>
      <c r="G37" s="37">
        <v>0.65</v>
      </c>
      <c r="H37" s="37">
        <v>0.63</v>
      </c>
      <c r="I37" s="37">
        <v>0.54</v>
      </c>
      <c r="J37" s="38">
        <v>0.72</v>
      </c>
      <c r="K37" s="22"/>
      <c r="L37" s="22"/>
      <c r="M37" s="22"/>
      <c r="N37" s="22"/>
      <c r="O37" s="22"/>
      <c r="P37" s="22"/>
    </row>
    <row r="38" spans="1:16" ht="39" customHeight="1">
      <c r="A38" s="22"/>
      <c r="B38" s="35"/>
      <c r="C38" s="1180" t="s">
        <v>569</v>
      </c>
      <c r="D38" s="1181"/>
      <c r="E38" s="1182"/>
      <c r="F38" s="36">
        <v>0.34</v>
      </c>
      <c r="G38" s="37">
        <v>0.35</v>
      </c>
      <c r="H38" s="37">
        <v>0.38</v>
      </c>
      <c r="I38" s="37">
        <v>0.38</v>
      </c>
      <c r="J38" s="38">
        <v>0.4</v>
      </c>
      <c r="K38" s="22"/>
      <c r="L38" s="22"/>
      <c r="M38" s="22"/>
      <c r="N38" s="22"/>
      <c r="O38" s="22"/>
      <c r="P38" s="22"/>
    </row>
    <row r="39" spans="1:16" ht="39" customHeight="1">
      <c r="A39" s="22"/>
      <c r="B39" s="35"/>
      <c r="C39" s="1180" t="s">
        <v>570</v>
      </c>
      <c r="D39" s="1181"/>
      <c r="E39" s="1182"/>
      <c r="F39" s="36">
        <v>0.31</v>
      </c>
      <c r="G39" s="37">
        <v>0.11</v>
      </c>
      <c r="H39" s="37">
        <v>0.18</v>
      </c>
      <c r="I39" s="37">
        <v>0.16</v>
      </c>
      <c r="J39" s="38">
        <v>0.15</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571</v>
      </c>
      <c r="D42" s="1181"/>
      <c r="E42" s="1182"/>
      <c r="F42" s="36" t="s">
        <v>515</v>
      </c>
      <c r="G42" s="37" t="s">
        <v>515</v>
      </c>
      <c r="H42" s="37" t="s">
        <v>515</v>
      </c>
      <c r="I42" s="37" t="s">
        <v>515</v>
      </c>
      <c r="J42" s="38" t="s">
        <v>515</v>
      </c>
      <c r="K42" s="22"/>
      <c r="L42" s="22"/>
      <c r="M42" s="22"/>
      <c r="N42" s="22"/>
      <c r="O42" s="22"/>
      <c r="P42" s="22"/>
    </row>
    <row r="43" spans="1:16" ht="39" customHeight="1" thickBot="1">
      <c r="A43" s="22"/>
      <c r="B43" s="40"/>
      <c r="C43" s="1183" t="s">
        <v>572</v>
      </c>
      <c r="D43" s="1184"/>
      <c r="E43" s="1185"/>
      <c r="F43" s="41">
        <v>12.01</v>
      </c>
      <c r="G43" s="42">
        <v>12.61</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f8sjB08+u2JUJk4vj7pIUWF72TBe6REYdz73EIgkthPAZ7HOBWOwzztBSHTtlmDU/jKJAMlfs0Dr+1lCpERGXA==" saltValue="lOLqeXYa67zUv48Raqf1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88" t="s">
        <v>11</v>
      </c>
      <c r="C45" s="1189"/>
      <c r="D45" s="58"/>
      <c r="E45" s="1194" t="s">
        <v>12</v>
      </c>
      <c r="F45" s="1194"/>
      <c r="G45" s="1194"/>
      <c r="H45" s="1194"/>
      <c r="I45" s="1194"/>
      <c r="J45" s="1195"/>
      <c r="K45" s="59">
        <v>578</v>
      </c>
      <c r="L45" s="60">
        <v>562</v>
      </c>
      <c r="M45" s="60">
        <v>544</v>
      </c>
      <c r="N45" s="60">
        <v>596</v>
      </c>
      <c r="O45" s="61">
        <v>558</v>
      </c>
      <c r="P45" s="48"/>
      <c r="Q45" s="48"/>
      <c r="R45" s="48"/>
      <c r="S45" s="48"/>
      <c r="T45" s="48"/>
      <c r="U45" s="48"/>
    </row>
    <row r="46" spans="1:21" ht="30.75" customHeight="1">
      <c r="A46" s="48"/>
      <c r="B46" s="1190"/>
      <c r="C46" s="1191"/>
      <c r="D46" s="62"/>
      <c r="E46" s="1196" t="s">
        <v>13</v>
      </c>
      <c r="F46" s="1196"/>
      <c r="G46" s="1196"/>
      <c r="H46" s="1196"/>
      <c r="I46" s="1196"/>
      <c r="J46" s="1197"/>
      <c r="K46" s="63" t="s">
        <v>515</v>
      </c>
      <c r="L46" s="64" t="s">
        <v>515</v>
      </c>
      <c r="M46" s="64" t="s">
        <v>515</v>
      </c>
      <c r="N46" s="64" t="s">
        <v>515</v>
      </c>
      <c r="O46" s="65" t="s">
        <v>515</v>
      </c>
      <c r="P46" s="48"/>
      <c r="Q46" s="48"/>
      <c r="R46" s="48"/>
      <c r="S46" s="48"/>
      <c r="T46" s="48"/>
      <c r="U46" s="48"/>
    </row>
    <row r="47" spans="1:21" ht="30.75" customHeight="1">
      <c r="A47" s="48"/>
      <c r="B47" s="1190"/>
      <c r="C47" s="1191"/>
      <c r="D47" s="62"/>
      <c r="E47" s="1196" t="s">
        <v>14</v>
      </c>
      <c r="F47" s="1196"/>
      <c r="G47" s="1196"/>
      <c r="H47" s="1196"/>
      <c r="I47" s="1196"/>
      <c r="J47" s="1197"/>
      <c r="K47" s="63" t="s">
        <v>515</v>
      </c>
      <c r="L47" s="64" t="s">
        <v>515</v>
      </c>
      <c r="M47" s="64" t="s">
        <v>515</v>
      </c>
      <c r="N47" s="64" t="s">
        <v>515</v>
      </c>
      <c r="O47" s="65" t="s">
        <v>515</v>
      </c>
      <c r="P47" s="48"/>
      <c r="Q47" s="48"/>
      <c r="R47" s="48"/>
      <c r="S47" s="48"/>
      <c r="T47" s="48"/>
      <c r="U47" s="48"/>
    </row>
    <row r="48" spans="1:21" ht="30.75" customHeight="1">
      <c r="A48" s="48"/>
      <c r="B48" s="1190"/>
      <c r="C48" s="1191"/>
      <c r="D48" s="62"/>
      <c r="E48" s="1196" t="s">
        <v>15</v>
      </c>
      <c r="F48" s="1196"/>
      <c r="G48" s="1196"/>
      <c r="H48" s="1196"/>
      <c r="I48" s="1196"/>
      <c r="J48" s="1197"/>
      <c r="K48" s="63">
        <v>148</v>
      </c>
      <c r="L48" s="64">
        <v>162</v>
      </c>
      <c r="M48" s="64">
        <v>81</v>
      </c>
      <c r="N48" s="64">
        <v>78</v>
      </c>
      <c r="O48" s="65">
        <v>73</v>
      </c>
      <c r="P48" s="48"/>
      <c r="Q48" s="48"/>
      <c r="R48" s="48"/>
      <c r="S48" s="48"/>
      <c r="T48" s="48"/>
      <c r="U48" s="48"/>
    </row>
    <row r="49" spans="1:21" ht="30.75" customHeight="1">
      <c r="A49" s="48"/>
      <c r="B49" s="1190"/>
      <c r="C49" s="1191"/>
      <c r="D49" s="62"/>
      <c r="E49" s="1196" t="s">
        <v>16</v>
      </c>
      <c r="F49" s="1196"/>
      <c r="G49" s="1196"/>
      <c r="H49" s="1196"/>
      <c r="I49" s="1196"/>
      <c r="J49" s="1197"/>
      <c r="K49" s="63">
        <v>150</v>
      </c>
      <c r="L49" s="64">
        <v>150</v>
      </c>
      <c r="M49" s="64">
        <v>185</v>
      </c>
      <c r="N49" s="64">
        <v>201</v>
      </c>
      <c r="O49" s="65">
        <v>183</v>
      </c>
      <c r="P49" s="48"/>
      <c r="Q49" s="48"/>
      <c r="R49" s="48"/>
      <c r="S49" s="48"/>
      <c r="T49" s="48"/>
      <c r="U49" s="48"/>
    </row>
    <row r="50" spans="1:21" ht="30.75" customHeight="1">
      <c r="A50" s="48"/>
      <c r="B50" s="1190"/>
      <c r="C50" s="1191"/>
      <c r="D50" s="62"/>
      <c r="E50" s="1196" t="s">
        <v>17</v>
      </c>
      <c r="F50" s="1196"/>
      <c r="G50" s="1196"/>
      <c r="H50" s="1196"/>
      <c r="I50" s="1196"/>
      <c r="J50" s="1197"/>
      <c r="K50" s="63" t="s">
        <v>515</v>
      </c>
      <c r="L50" s="64" t="s">
        <v>515</v>
      </c>
      <c r="M50" s="64" t="s">
        <v>515</v>
      </c>
      <c r="N50" s="64" t="s">
        <v>515</v>
      </c>
      <c r="O50" s="65" t="s">
        <v>515</v>
      </c>
      <c r="P50" s="48"/>
      <c r="Q50" s="48"/>
      <c r="R50" s="48"/>
      <c r="S50" s="48"/>
      <c r="T50" s="48"/>
      <c r="U50" s="48"/>
    </row>
    <row r="51" spans="1:21" ht="30.75" customHeight="1">
      <c r="A51" s="48"/>
      <c r="B51" s="1192"/>
      <c r="C51" s="1193"/>
      <c r="D51" s="66"/>
      <c r="E51" s="1196" t="s">
        <v>18</v>
      </c>
      <c r="F51" s="1196"/>
      <c r="G51" s="1196"/>
      <c r="H51" s="1196"/>
      <c r="I51" s="1196"/>
      <c r="J51" s="1197"/>
      <c r="K51" s="63" t="s">
        <v>515</v>
      </c>
      <c r="L51" s="64" t="s">
        <v>515</v>
      </c>
      <c r="M51" s="64" t="s">
        <v>515</v>
      </c>
      <c r="N51" s="64" t="s">
        <v>515</v>
      </c>
      <c r="O51" s="65" t="s">
        <v>515</v>
      </c>
      <c r="P51" s="48"/>
      <c r="Q51" s="48"/>
      <c r="R51" s="48"/>
      <c r="S51" s="48"/>
      <c r="T51" s="48"/>
      <c r="U51" s="48"/>
    </row>
    <row r="52" spans="1:21" ht="30.75" customHeight="1">
      <c r="A52" s="48"/>
      <c r="B52" s="1198" t="s">
        <v>19</v>
      </c>
      <c r="C52" s="1199"/>
      <c r="D52" s="66"/>
      <c r="E52" s="1196" t="s">
        <v>20</v>
      </c>
      <c r="F52" s="1196"/>
      <c r="G52" s="1196"/>
      <c r="H52" s="1196"/>
      <c r="I52" s="1196"/>
      <c r="J52" s="1197"/>
      <c r="K52" s="63">
        <v>594</v>
      </c>
      <c r="L52" s="64">
        <v>601</v>
      </c>
      <c r="M52" s="64">
        <v>597</v>
      </c>
      <c r="N52" s="64">
        <v>595</v>
      </c>
      <c r="O52" s="65">
        <v>608</v>
      </c>
      <c r="P52" s="48"/>
      <c r="Q52" s="48"/>
      <c r="R52" s="48"/>
      <c r="S52" s="48"/>
      <c r="T52" s="48"/>
      <c r="U52" s="48"/>
    </row>
    <row r="53" spans="1:21" ht="30.75" customHeight="1" thickBot="1">
      <c r="A53" s="48"/>
      <c r="B53" s="1200" t="s">
        <v>21</v>
      </c>
      <c r="C53" s="1201"/>
      <c r="D53" s="67"/>
      <c r="E53" s="1202" t="s">
        <v>22</v>
      </c>
      <c r="F53" s="1202"/>
      <c r="G53" s="1202"/>
      <c r="H53" s="1202"/>
      <c r="I53" s="1202"/>
      <c r="J53" s="1203"/>
      <c r="K53" s="68">
        <v>282</v>
      </c>
      <c r="L53" s="69">
        <v>273</v>
      </c>
      <c r="M53" s="69">
        <v>213</v>
      </c>
      <c r="N53" s="69">
        <v>280</v>
      </c>
      <c r="O53" s="70">
        <v>206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04" t="s">
        <v>25</v>
      </c>
      <c r="C57" s="1205"/>
      <c r="D57" s="1208" t="s">
        <v>26</v>
      </c>
      <c r="E57" s="1209"/>
      <c r="F57" s="1209"/>
      <c r="G57" s="1209"/>
      <c r="H57" s="1209"/>
      <c r="I57" s="1209"/>
      <c r="J57" s="1210"/>
      <c r="K57" s="83"/>
      <c r="L57" s="84"/>
      <c r="M57" s="84"/>
      <c r="N57" s="84"/>
      <c r="O57" s="85"/>
    </row>
    <row r="58" spans="1:21" ht="31.5" customHeight="1" thickBot="1">
      <c r="B58" s="1206"/>
      <c r="C58" s="1207"/>
      <c r="D58" s="1211" t="s">
        <v>27</v>
      </c>
      <c r="E58" s="1212"/>
      <c r="F58" s="1212"/>
      <c r="G58" s="1212"/>
      <c r="H58" s="1212"/>
      <c r="I58" s="1212"/>
      <c r="J58" s="121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w1FeKSdq4WhTCkggVz9vayxsigMH97B7ffRJo2dFziGu0Q1A9p81m9v5VgkGOuhbFlgsvh09oGFcKtQO+l7QA==" saltValue="WECH1kYFUuUOqF9PiU2O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14" t="s">
        <v>30</v>
      </c>
      <c r="C41" s="1215"/>
      <c r="D41" s="102"/>
      <c r="E41" s="1220" t="s">
        <v>31</v>
      </c>
      <c r="F41" s="1220"/>
      <c r="G41" s="1220"/>
      <c r="H41" s="1221"/>
      <c r="I41" s="351">
        <v>6154</v>
      </c>
      <c r="J41" s="352">
        <v>5943</v>
      </c>
      <c r="K41" s="352">
        <v>5857</v>
      </c>
      <c r="L41" s="352">
        <v>5696</v>
      </c>
      <c r="M41" s="353">
        <v>5777</v>
      </c>
    </row>
    <row r="42" spans="2:13" ht="27.75" customHeight="1">
      <c r="B42" s="1216"/>
      <c r="C42" s="1217"/>
      <c r="D42" s="103"/>
      <c r="E42" s="1222" t="s">
        <v>32</v>
      </c>
      <c r="F42" s="1222"/>
      <c r="G42" s="1222"/>
      <c r="H42" s="1223"/>
      <c r="I42" s="354" t="s">
        <v>515</v>
      </c>
      <c r="J42" s="355" t="s">
        <v>515</v>
      </c>
      <c r="K42" s="355" t="s">
        <v>515</v>
      </c>
      <c r="L42" s="355" t="s">
        <v>515</v>
      </c>
      <c r="M42" s="356" t="s">
        <v>515</v>
      </c>
    </row>
    <row r="43" spans="2:13" ht="27.75" customHeight="1">
      <c r="B43" s="1216"/>
      <c r="C43" s="1217"/>
      <c r="D43" s="103"/>
      <c r="E43" s="1222" t="s">
        <v>33</v>
      </c>
      <c r="F43" s="1222"/>
      <c r="G43" s="1222"/>
      <c r="H43" s="1223"/>
      <c r="I43" s="354">
        <v>1260</v>
      </c>
      <c r="J43" s="355">
        <v>1284</v>
      </c>
      <c r="K43" s="355">
        <v>806</v>
      </c>
      <c r="L43" s="355">
        <v>658</v>
      </c>
      <c r="M43" s="356">
        <v>549</v>
      </c>
    </row>
    <row r="44" spans="2:13" ht="27.75" customHeight="1">
      <c r="B44" s="1216"/>
      <c r="C44" s="1217"/>
      <c r="D44" s="103"/>
      <c r="E44" s="1222" t="s">
        <v>34</v>
      </c>
      <c r="F44" s="1222"/>
      <c r="G44" s="1222"/>
      <c r="H44" s="1223"/>
      <c r="I44" s="354">
        <v>637</v>
      </c>
      <c r="J44" s="355">
        <v>496</v>
      </c>
      <c r="K44" s="355">
        <v>682</v>
      </c>
      <c r="L44" s="355">
        <v>502</v>
      </c>
      <c r="M44" s="356">
        <v>337</v>
      </c>
    </row>
    <row r="45" spans="2:13" ht="27.75" customHeight="1">
      <c r="B45" s="1216"/>
      <c r="C45" s="1217"/>
      <c r="D45" s="103"/>
      <c r="E45" s="1222" t="s">
        <v>35</v>
      </c>
      <c r="F45" s="1222"/>
      <c r="G45" s="1222"/>
      <c r="H45" s="1223"/>
      <c r="I45" s="354">
        <v>1916</v>
      </c>
      <c r="J45" s="355">
        <v>1803</v>
      </c>
      <c r="K45" s="355">
        <v>1619</v>
      </c>
      <c r="L45" s="355">
        <v>1502</v>
      </c>
      <c r="M45" s="356">
        <v>1437</v>
      </c>
    </row>
    <row r="46" spans="2:13" ht="27.75" customHeight="1">
      <c r="B46" s="1216"/>
      <c r="C46" s="1217"/>
      <c r="D46" s="104"/>
      <c r="E46" s="1222" t="s">
        <v>36</v>
      </c>
      <c r="F46" s="1222"/>
      <c r="G46" s="1222"/>
      <c r="H46" s="1223"/>
      <c r="I46" s="354" t="s">
        <v>515</v>
      </c>
      <c r="J46" s="355" t="s">
        <v>515</v>
      </c>
      <c r="K46" s="355" t="s">
        <v>515</v>
      </c>
      <c r="L46" s="355" t="s">
        <v>515</v>
      </c>
      <c r="M46" s="356" t="s">
        <v>515</v>
      </c>
    </row>
    <row r="47" spans="2:13" ht="27.75" customHeight="1">
      <c r="B47" s="1216"/>
      <c r="C47" s="1217"/>
      <c r="D47" s="105"/>
      <c r="E47" s="1224" t="s">
        <v>37</v>
      </c>
      <c r="F47" s="1225"/>
      <c r="G47" s="1225"/>
      <c r="H47" s="1226"/>
      <c r="I47" s="354" t="s">
        <v>515</v>
      </c>
      <c r="J47" s="355" t="s">
        <v>515</v>
      </c>
      <c r="K47" s="355" t="s">
        <v>515</v>
      </c>
      <c r="L47" s="355" t="s">
        <v>515</v>
      </c>
      <c r="M47" s="356" t="s">
        <v>515</v>
      </c>
    </row>
    <row r="48" spans="2:13" ht="27.75" customHeight="1">
      <c r="B48" s="1216"/>
      <c r="C48" s="1217"/>
      <c r="D48" s="103"/>
      <c r="E48" s="1222" t="s">
        <v>38</v>
      </c>
      <c r="F48" s="1222"/>
      <c r="G48" s="1222"/>
      <c r="H48" s="1223"/>
      <c r="I48" s="354" t="s">
        <v>515</v>
      </c>
      <c r="J48" s="355" t="s">
        <v>515</v>
      </c>
      <c r="K48" s="355" t="s">
        <v>515</v>
      </c>
      <c r="L48" s="355" t="s">
        <v>515</v>
      </c>
      <c r="M48" s="356" t="s">
        <v>515</v>
      </c>
    </row>
    <row r="49" spans="2:13" ht="27.75" customHeight="1">
      <c r="B49" s="1218"/>
      <c r="C49" s="1219"/>
      <c r="D49" s="103"/>
      <c r="E49" s="1222" t="s">
        <v>39</v>
      </c>
      <c r="F49" s="1222"/>
      <c r="G49" s="1222"/>
      <c r="H49" s="1223"/>
      <c r="I49" s="354" t="s">
        <v>515</v>
      </c>
      <c r="J49" s="355" t="s">
        <v>515</v>
      </c>
      <c r="K49" s="355" t="s">
        <v>515</v>
      </c>
      <c r="L49" s="355" t="s">
        <v>515</v>
      </c>
      <c r="M49" s="356" t="s">
        <v>515</v>
      </c>
    </row>
    <row r="50" spans="2:13" ht="27.75" customHeight="1">
      <c r="B50" s="1227" t="s">
        <v>40</v>
      </c>
      <c r="C50" s="1228"/>
      <c r="D50" s="106"/>
      <c r="E50" s="1222" t="s">
        <v>41</v>
      </c>
      <c r="F50" s="1222"/>
      <c r="G50" s="1222"/>
      <c r="H50" s="1223"/>
      <c r="I50" s="354">
        <v>3647</v>
      </c>
      <c r="J50" s="355">
        <v>3197</v>
      </c>
      <c r="K50" s="355">
        <v>3046</v>
      </c>
      <c r="L50" s="355">
        <v>2802</v>
      </c>
      <c r="M50" s="356">
        <v>2911</v>
      </c>
    </row>
    <row r="51" spans="2:13" ht="27.75" customHeight="1">
      <c r="B51" s="1216"/>
      <c r="C51" s="1217"/>
      <c r="D51" s="103"/>
      <c r="E51" s="1222" t="s">
        <v>42</v>
      </c>
      <c r="F51" s="1222"/>
      <c r="G51" s="1222"/>
      <c r="H51" s="1223"/>
      <c r="I51" s="354" t="s">
        <v>515</v>
      </c>
      <c r="J51" s="355" t="s">
        <v>515</v>
      </c>
      <c r="K51" s="355" t="s">
        <v>515</v>
      </c>
      <c r="L51" s="355" t="s">
        <v>515</v>
      </c>
      <c r="M51" s="356" t="s">
        <v>515</v>
      </c>
    </row>
    <row r="52" spans="2:13" ht="27.75" customHeight="1">
      <c r="B52" s="1218"/>
      <c r="C52" s="1219"/>
      <c r="D52" s="103"/>
      <c r="E52" s="1222" t="s">
        <v>43</v>
      </c>
      <c r="F52" s="1222"/>
      <c r="G52" s="1222"/>
      <c r="H52" s="1223"/>
      <c r="I52" s="354">
        <v>6552</v>
      </c>
      <c r="J52" s="355">
        <v>6335</v>
      </c>
      <c r="K52" s="355">
        <v>6137</v>
      </c>
      <c r="L52" s="355">
        <v>5822</v>
      </c>
      <c r="M52" s="356">
        <v>5827</v>
      </c>
    </row>
    <row r="53" spans="2:13" ht="27.75" customHeight="1" thickBot="1">
      <c r="B53" s="1229" t="s">
        <v>44</v>
      </c>
      <c r="C53" s="1230"/>
      <c r="D53" s="107"/>
      <c r="E53" s="1231" t="s">
        <v>45</v>
      </c>
      <c r="F53" s="1231"/>
      <c r="G53" s="1231"/>
      <c r="H53" s="1232"/>
      <c r="I53" s="357">
        <v>-231</v>
      </c>
      <c r="J53" s="358">
        <v>-6</v>
      </c>
      <c r="K53" s="358">
        <v>-218</v>
      </c>
      <c r="L53" s="358">
        <v>-266</v>
      </c>
      <c r="M53" s="359">
        <v>-639</v>
      </c>
    </row>
    <row r="54" spans="2:13" ht="27.75" customHeight="1">
      <c r="B54" s="108" t="s">
        <v>46</v>
      </c>
      <c r="C54" s="109"/>
      <c r="D54" s="109"/>
      <c r="E54" s="110"/>
      <c r="F54" s="110"/>
      <c r="G54" s="110"/>
      <c r="H54" s="110"/>
      <c r="I54" s="111"/>
      <c r="J54" s="111"/>
      <c r="K54" s="111"/>
      <c r="L54" s="111"/>
      <c r="M54" s="111"/>
    </row>
    <row r="55" spans="2:13"/>
  </sheetData>
  <sheetProtection algorithmName="SHA-512" hashValue="z24QA12eeLuahEOnq6p66aKe1BPgYOgoSUyN4TYveSU6JybVjcTf0Aqi4Q1Cb6O7YJCBoJY49Dlm5Vf2E8oQRw==" saltValue="icIcWgRaZtAWqlfUkJ4s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559</v>
      </c>
      <c r="G54" s="116" t="s">
        <v>560</v>
      </c>
      <c r="H54" s="117" t="s">
        <v>561</v>
      </c>
    </row>
    <row r="55" spans="2:8" ht="52.5" customHeight="1">
      <c r="B55" s="118"/>
      <c r="C55" s="1241" t="s">
        <v>48</v>
      </c>
      <c r="D55" s="1241"/>
      <c r="E55" s="1242"/>
      <c r="F55" s="119">
        <v>1497</v>
      </c>
      <c r="G55" s="119">
        <v>1429</v>
      </c>
      <c r="H55" s="120">
        <v>1325</v>
      </c>
    </row>
    <row r="56" spans="2:8" ht="52.5" customHeight="1">
      <c r="B56" s="121"/>
      <c r="C56" s="1243" t="s">
        <v>49</v>
      </c>
      <c r="D56" s="1243"/>
      <c r="E56" s="1244"/>
      <c r="F56" s="122">
        <v>1</v>
      </c>
      <c r="G56" s="122">
        <v>1</v>
      </c>
      <c r="H56" s="123">
        <v>76</v>
      </c>
    </row>
    <row r="57" spans="2:8" ht="53.25" customHeight="1">
      <c r="B57" s="121"/>
      <c r="C57" s="1245" t="s">
        <v>50</v>
      </c>
      <c r="D57" s="1245"/>
      <c r="E57" s="1246"/>
      <c r="F57" s="124">
        <v>940</v>
      </c>
      <c r="G57" s="124">
        <v>793</v>
      </c>
      <c r="H57" s="125">
        <v>747</v>
      </c>
    </row>
    <row r="58" spans="2:8" ht="45.75" customHeight="1">
      <c r="B58" s="126"/>
      <c r="C58" s="1233" t="s">
        <v>589</v>
      </c>
      <c r="D58" s="1234"/>
      <c r="E58" s="1235"/>
      <c r="F58" s="127">
        <v>519</v>
      </c>
      <c r="G58" s="127">
        <v>404</v>
      </c>
      <c r="H58" s="128">
        <v>384</v>
      </c>
    </row>
    <row r="59" spans="2:8" ht="45.75" customHeight="1">
      <c r="B59" s="126"/>
      <c r="C59" s="1233" t="s">
        <v>590</v>
      </c>
      <c r="D59" s="1234"/>
      <c r="E59" s="1235"/>
      <c r="F59" s="127">
        <v>177</v>
      </c>
      <c r="G59" s="127">
        <v>177</v>
      </c>
      <c r="H59" s="128">
        <v>177</v>
      </c>
    </row>
    <row r="60" spans="2:8" ht="45.75" customHeight="1">
      <c r="B60" s="126"/>
      <c r="C60" s="1233" t="s">
        <v>591</v>
      </c>
      <c r="D60" s="1234"/>
      <c r="E60" s="1235"/>
      <c r="F60" s="127">
        <v>108</v>
      </c>
      <c r="G60" s="127">
        <v>95</v>
      </c>
      <c r="H60" s="128">
        <v>98</v>
      </c>
    </row>
    <row r="61" spans="2:8" ht="45.75" customHeight="1">
      <c r="B61" s="126"/>
      <c r="C61" s="1233" t="s">
        <v>592</v>
      </c>
      <c r="D61" s="1234"/>
      <c r="E61" s="1235"/>
      <c r="F61" s="127">
        <v>76</v>
      </c>
      <c r="G61" s="127">
        <v>76</v>
      </c>
      <c r="H61" s="128">
        <v>76</v>
      </c>
    </row>
    <row r="62" spans="2:8" ht="45.75" customHeight="1" thickBot="1">
      <c r="B62" s="129"/>
      <c r="C62" s="1236" t="s">
        <v>593</v>
      </c>
      <c r="D62" s="1237"/>
      <c r="E62" s="1238"/>
      <c r="F62" s="130">
        <v>2</v>
      </c>
      <c r="G62" s="130">
        <v>2</v>
      </c>
      <c r="H62" s="131">
        <v>7</v>
      </c>
    </row>
    <row r="63" spans="2:8" ht="52.5" customHeight="1" thickBot="1">
      <c r="B63" s="132"/>
      <c r="C63" s="1239" t="s">
        <v>51</v>
      </c>
      <c r="D63" s="1239"/>
      <c r="E63" s="1240"/>
      <c r="F63" s="133">
        <v>2438</v>
      </c>
      <c r="G63" s="133">
        <v>2223</v>
      </c>
      <c r="H63" s="134">
        <v>2148</v>
      </c>
    </row>
    <row r="64" spans="2:8"/>
  </sheetData>
  <sheetProtection algorithmName="SHA-512" hashValue="/QKSF5ALOVuG2QloECwogbtjL6+FzQq/9/C0Zw+ic0Lj/wlWGIIIZQRGWv2e7x3eHecLG9EZbfQGQmL4kS197w==" saltValue="lFmtCeasptOV4KxadgD6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554</v>
      </c>
      <c r="G2" s="148"/>
      <c r="H2" s="149"/>
    </row>
    <row r="3" spans="1:8">
      <c r="A3" s="145" t="s">
        <v>547</v>
      </c>
      <c r="B3" s="150"/>
      <c r="C3" s="151"/>
      <c r="D3" s="152">
        <v>30046</v>
      </c>
      <c r="E3" s="153"/>
      <c r="F3" s="154">
        <v>67343</v>
      </c>
      <c r="G3" s="155"/>
      <c r="H3" s="156"/>
    </row>
    <row r="4" spans="1:8">
      <c r="A4" s="157"/>
      <c r="B4" s="158"/>
      <c r="C4" s="159"/>
      <c r="D4" s="160">
        <v>27514</v>
      </c>
      <c r="E4" s="161"/>
      <c r="F4" s="162">
        <v>32865</v>
      </c>
      <c r="G4" s="163"/>
      <c r="H4" s="164"/>
    </row>
    <row r="5" spans="1:8">
      <c r="A5" s="145" t="s">
        <v>549</v>
      </c>
      <c r="B5" s="150"/>
      <c r="C5" s="151"/>
      <c r="D5" s="152">
        <v>17421</v>
      </c>
      <c r="E5" s="153"/>
      <c r="F5" s="154">
        <v>73475</v>
      </c>
      <c r="G5" s="155"/>
      <c r="H5" s="156"/>
    </row>
    <row r="6" spans="1:8">
      <c r="A6" s="157"/>
      <c r="B6" s="158"/>
      <c r="C6" s="159"/>
      <c r="D6" s="160">
        <v>15495</v>
      </c>
      <c r="E6" s="161"/>
      <c r="F6" s="162">
        <v>43072</v>
      </c>
      <c r="G6" s="163"/>
      <c r="H6" s="164"/>
    </row>
    <row r="7" spans="1:8">
      <c r="A7" s="145" t="s">
        <v>550</v>
      </c>
      <c r="B7" s="150"/>
      <c r="C7" s="151"/>
      <c r="D7" s="152">
        <v>25076</v>
      </c>
      <c r="E7" s="153"/>
      <c r="F7" s="154">
        <v>87464</v>
      </c>
      <c r="G7" s="155"/>
      <c r="H7" s="156"/>
    </row>
    <row r="8" spans="1:8">
      <c r="A8" s="157"/>
      <c r="B8" s="158"/>
      <c r="C8" s="159"/>
      <c r="D8" s="160">
        <v>17532</v>
      </c>
      <c r="E8" s="161"/>
      <c r="F8" s="162">
        <v>47479</v>
      </c>
      <c r="G8" s="163"/>
      <c r="H8" s="164"/>
    </row>
    <row r="9" spans="1:8">
      <c r="A9" s="145" t="s">
        <v>551</v>
      </c>
      <c r="B9" s="150"/>
      <c r="C9" s="151"/>
      <c r="D9" s="152">
        <v>17930</v>
      </c>
      <c r="E9" s="153"/>
      <c r="F9" s="154">
        <v>96248</v>
      </c>
      <c r="G9" s="155"/>
      <c r="H9" s="156"/>
    </row>
    <row r="10" spans="1:8">
      <c r="A10" s="157"/>
      <c r="B10" s="158"/>
      <c r="C10" s="159"/>
      <c r="D10" s="160">
        <v>11805</v>
      </c>
      <c r="E10" s="161"/>
      <c r="F10" s="162">
        <v>55768</v>
      </c>
      <c r="G10" s="163"/>
      <c r="H10" s="164"/>
    </row>
    <row r="11" spans="1:8">
      <c r="A11" s="145" t="s">
        <v>552</v>
      </c>
      <c r="B11" s="150"/>
      <c r="C11" s="151"/>
      <c r="D11" s="152">
        <v>34213</v>
      </c>
      <c r="E11" s="153"/>
      <c r="F11" s="154">
        <v>76413</v>
      </c>
      <c r="G11" s="155"/>
      <c r="H11" s="156"/>
    </row>
    <row r="12" spans="1:8">
      <c r="A12" s="157"/>
      <c r="B12" s="158"/>
      <c r="C12" s="165"/>
      <c r="D12" s="160">
        <v>20565</v>
      </c>
      <c r="E12" s="161"/>
      <c r="F12" s="162">
        <v>39658</v>
      </c>
      <c r="G12" s="163"/>
      <c r="H12" s="164"/>
    </row>
    <row r="13" spans="1:8">
      <c r="A13" s="145"/>
      <c r="B13" s="150"/>
      <c r="C13" s="166"/>
      <c r="D13" s="167">
        <v>24937</v>
      </c>
      <c r="E13" s="168"/>
      <c r="F13" s="169">
        <v>80189</v>
      </c>
      <c r="G13" s="170"/>
      <c r="H13" s="156"/>
    </row>
    <row r="14" spans="1:8">
      <c r="A14" s="157"/>
      <c r="B14" s="158"/>
      <c r="C14" s="159"/>
      <c r="D14" s="160">
        <v>18582</v>
      </c>
      <c r="E14" s="161"/>
      <c r="F14" s="162">
        <v>43768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3.08</v>
      </c>
      <c r="C19" s="171">
        <f>ROUND(VALUE(SUBSTITUTE(実質収支比率等に係る経年分析!G$48,"▲","-")),2)</f>
        <v>1.04</v>
      </c>
      <c r="D19" s="171">
        <f>ROUND(VALUE(SUBSTITUTE(実質収支比率等に係る経年分析!H$48,"▲","-")),2)</f>
        <v>1.44</v>
      </c>
      <c r="E19" s="171">
        <f>ROUND(VALUE(SUBSTITUTE(実質収支比率等に係る経年分析!I$48,"▲","-")),2)</f>
        <v>3.94</v>
      </c>
      <c r="F19" s="171">
        <f>ROUND(VALUE(SUBSTITUTE(実質収支比率等に係る経年分析!J$48,"▲","-")),2)</f>
        <v>8.0399999999999991</v>
      </c>
    </row>
    <row r="20" spans="1:11">
      <c r="A20" s="171" t="s">
        <v>55</v>
      </c>
      <c r="B20" s="171">
        <f>ROUND(VALUE(SUBSTITUTE(実質収支比率等に係る経年分析!F$47,"▲","-")),2)</f>
        <v>47.25</v>
      </c>
      <c r="C20" s="171">
        <f>ROUND(VALUE(SUBSTITUTE(実質収支比率等に係る経年分析!G$47,"▲","-")),2)</f>
        <v>38.53</v>
      </c>
      <c r="D20" s="171">
        <f>ROUND(VALUE(SUBSTITUTE(実質収支比率等に係る経年分析!H$47,"▲","-")),2)</f>
        <v>33.130000000000003</v>
      </c>
      <c r="E20" s="171">
        <f>ROUND(VALUE(SUBSTITUTE(実質収支比率等に係る経年分析!I$47,"▲","-")),2)</f>
        <v>29.92</v>
      </c>
      <c r="F20" s="171">
        <f>ROUND(VALUE(SUBSTITUTE(実質収支比率等に係る経年分析!J$47,"▲","-")),2)</f>
        <v>26.3</v>
      </c>
    </row>
    <row r="21" spans="1:11">
      <c r="A21" s="171" t="s">
        <v>56</v>
      </c>
      <c r="B21" s="171">
        <f>IF(ISNUMBER(VALUE(SUBSTITUTE(実質収支比率等に係る経年分析!F$49,"▲","-"))),ROUND(VALUE(SUBSTITUTE(実質収支比率等に係る経年分析!F$49,"▲","-")),2),NA())</f>
        <v>-1.78</v>
      </c>
      <c r="C21" s="171">
        <f>IF(ISNUMBER(VALUE(SUBSTITUTE(実質収支比率等に係る経年分析!G$49,"▲","-"))),ROUND(VALUE(SUBSTITUTE(実質収支比率等に係る経年分析!G$49,"▲","-")),2),NA())</f>
        <v>-10.84</v>
      </c>
      <c r="D21" s="171">
        <f>IF(ISNUMBER(VALUE(SUBSTITUTE(実質収支比率等に係る経年分析!H$49,"▲","-"))),ROUND(VALUE(SUBSTITUTE(実質収支比率等に係る経年分析!H$49,"▲","-")),2),NA())</f>
        <v>-5.05</v>
      </c>
      <c r="E21" s="171">
        <f>IF(ISNUMBER(VALUE(SUBSTITUTE(実質収支比率等に係る経年分析!I$49,"▲","-"))),ROUND(VALUE(SUBSTITUTE(実質収支比率等に係る経年分析!I$49,"▲","-")),2),NA())</f>
        <v>1.1599999999999999</v>
      </c>
      <c r="F21" s="171">
        <f>IF(ISNUMBER(VALUE(SUBSTITUTE(実質収支比率等に係る経年分析!J$49,"▲","-"))),ROUND(VALUE(SUBSTITUTE(実質収支比率等に係る経年分析!J$49,"▲","-")),2),NA())</f>
        <v>2.23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12.01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12.61</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国民健康保険特別会計診療所施設勘定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v>
      </c>
    </row>
    <row r="33" spans="1:16">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0.72</v>
      </c>
    </row>
    <row r="34" spans="1:16">
      <c r="A34" s="172" t="str">
        <f>IF(連結実質赤字比率に係る赤字・黒字の構成分析!C$36="",NA(),連結実質赤字比率に係る赤字・黒字の構成分析!C$36)</f>
        <v>国民健康保険特別会計事業勘定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3.56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1.37</v>
      </c>
    </row>
    <row r="35" spans="1:16">
      <c r="A35" s="172" t="str">
        <f>IF(連結実質赤字比率に係る赤字・黒字の構成分析!C$35="",NA(),連結実質赤字比率に係る赤字・黒字の構成分析!C$35)</f>
        <v>介護保険特別会計事業勘定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2.98</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8.0399999999999991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594</v>
      </c>
      <c r="E42" s="173"/>
      <c r="F42" s="173"/>
      <c r="G42" s="173">
        <f>'実質公債費比率（分子）の構造'!L$52</f>
        <v>601</v>
      </c>
      <c r="H42" s="173"/>
      <c r="I42" s="173"/>
      <c r="J42" s="173">
        <f>'実質公債費比率（分子）の構造'!M$52</f>
        <v>597</v>
      </c>
      <c r="K42" s="173"/>
      <c r="L42" s="173"/>
      <c r="M42" s="173">
        <f>'実質公債費比率（分子）の構造'!N$52</f>
        <v>595</v>
      </c>
      <c r="N42" s="173"/>
      <c r="O42" s="173"/>
      <c r="P42" s="173">
        <f>'実質公債費比率（分子）の構造'!O$52</f>
        <v>608</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150</v>
      </c>
      <c r="C45" s="173"/>
      <c r="D45" s="173"/>
      <c r="E45" s="173">
        <f>'実質公債費比率（分子）の構造'!L$49</f>
        <v>150</v>
      </c>
      <c r="F45" s="173"/>
      <c r="G45" s="173"/>
      <c r="H45" s="173">
        <f>'実質公債費比率（分子）の構造'!M$49</f>
        <v>185</v>
      </c>
      <c r="I45" s="173"/>
      <c r="J45" s="173"/>
      <c r="K45" s="173">
        <f>'実質公債費比率（分子）の構造'!N$49</f>
        <v>201</v>
      </c>
      <c r="L45" s="173"/>
      <c r="M45" s="173"/>
      <c r="N45" s="173">
        <f>'実質公債費比率（分子）の構造'!O$49</f>
        <v>183</v>
      </c>
      <c r="O45" s="173"/>
      <c r="P45" s="173"/>
    </row>
    <row r="46" spans="1:16">
      <c r="A46" s="173" t="s">
        <v>67</v>
      </c>
      <c r="B46" s="173">
        <f>'実質公債費比率（分子）の構造'!K$48</f>
        <v>148</v>
      </c>
      <c r="C46" s="173"/>
      <c r="D46" s="173"/>
      <c r="E46" s="173">
        <f>'実質公債費比率（分子）の構造'!L$48</f>
        <v>162</v>
      </c>
      <c r="F46" s="173"/>
      <c r="G46" s="173"/>
      <c r="H46" s="173">
        <f>'実質公債費比率（分子）の構造'!M$48</f>
        <v>81</v>
      </c>
      <c r="I46" s="173"/>
      <c r="J46" s="173"/>
      <c r="K46" s="173">
        <f>'実質公債費比率（分子）の構造'!N$48</f>
        <v>78</v>
      </c>
      <c r="L46" s="173"/>
      <c r="M46" s="173"/>
      <c r="N46" s="173">
        <f>'実質公債費比率（分子）の構造'!O$48</f>
        <v>73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578</v>
      </c>
      <c r="C49" s="173"/>
      <c r="D49" s="173"/>
      <c r="E49" s="173">
        <f>'実質公債費比率（分子）の構造'!L$45</f>
        <v>562</v>
      </c>
      <c r="F49" s="173"/>
      <c r="G49" s="173"/>
      <c r="H49" s="173">
        <f>'実質公債費比率（分子）の構造'!M$45</f>
        <v>544</v>
      </c>
      <c r="I49" s="173"/>
      <c r="J49" s="173"/>
      <c r="K49" s="173">
        <f>'実質公債費比率（分子）の構造'!N$45</f>
        <v>596</v>
      </c>
      <c r="L49" s="173"/>
      <c r="M49" s="173"/>
      <c r="N49" s="173">
        <f>'実質公債費比率（分子）の構造'!O$45</f>
        <v>558</v>
      </c>
      <c r="O49" s="173"/>
      <c r="P49" s="173"/>
    </row>
    <row r="50" spans="1:16">
      <c r="A50" s="173" t="s">
        <v>71</v>
      </c>
      <c r="B50" s="173" t="e">
        <f>NA()</f>
        <v>#N/A</v>
      </c>
      <c r="C50" s="173">
        <f>IF(ISNUMBER('実質公債費比率（分子）の構造'!K$53),'実質公債費比率（分子）の構造'!K$53,NA())</f>
        <v>282</v>
      </c>
      <c r="D50" s="173" t="e">
        <f>NA()</f>
        <v>#N/A</v>
      </c>
      <c r="E50" s="173" t="e">
        <f>NA()</f>
        <v>#N/A</v>
      </c>
      <c r="F50" s="173">
        <f>IF(ISNUMBER('実質公債費比率（分子）の構造'!L$53),'実質公債費比率（分子）の構造'!L$53,NA())</f>
        <v>273</v>
      </c>
      <c r="G50" s="173" t="e">
        <f>NA()</f>
        <v>#N/A</v>
      </c>
      <c r="H50" s="173" t="e">
        <f>NA()</f>
        <v>#N/A</v>
      </c>
      <c r="I50" s="173">
        <f>IF(ISNUMBER('実質公債費比率（分子）の構造'!M$53),'実質公債費比率（分子）の構造'!M$53,NA())</f>
        <v>213</v>
      </c>
      <c r="J50" s="173" t="e">
        <f>NA()</f>
        <v>#N/A</v>
      </c>
      <c r="K50" s="173" t="e">
        <f>NA()</f>
        <v>#N/A</v>
      </c>
      <c r="L50" s="173">
        <f>IF(ISNUMBER('実質公債費比率（分子）の構造'!N$53),'実質公債費比率（分子）の構造'!N$53,NA())</f>
        <v>280</v>
      </c>
      <c r="M50" s="173" t="e">
        <f>NA()</f>
        <v>#N/A</v>
      </c>
      <c r="N50" s="173" t="e">
        <f>NA()</f>
        <v>#N/A</v>
      </c>
      <c r="O50" s="173">
        <f>IF(ISNUMBER('実質公債費比率（分子）の構造'!O$53),'実質公債費比率（分子）の構造'!O$53,NA())</f>
        <v>206</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6552</v>
      </c>
      <c r="E56" s="172"/>
      <c r="F56" s="172"/>
      <c r="G56" s="172">
        <f>'将来負担比率（分子）の構造'!J$52</f>
        <v>6335</v>
      </c>
      <c r="H56" s="172"/>
      <c r="I56" s="172"/>
      <c r="J56" s="172">
        <f>'将来負担比率（分子）の構造'!K$52</f>
        <v>6137</v>
      </c>
      <c r="K56" s="172"/>
      <c r="L56" s="172"/>
      <c r="M56" s="172">
        <f>'将来負担比率（分子）の構造'!L$52</f>
        <v>5822</v>
      </c>
      <c r="N56" s="172"/>
      <c r="O56" s="172"/>
      <c r="P56" s="172">
        <f>'将来負担比率（分子）の構造'!M$52</f>
        <v>5827</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3647</v>
      </c>
      <c r="E58" s="172"/>
      <c r="F58" s="172"/>
      <c r="G58" s="172">
        <f>'将来負担比率（分子）の構造'!J$50</f>
        <v>3197</v>
      </c>
      <c r="H58" s="172"/>
      <c r="I58" s="172"/>
      <c r="J58" s="172">
        <f>'将来負担比率（分子）の構造'!K$50</f>
        <v>3046</v>
      </c>
      <c r="K58" s="172"/>
      <c r="L58" s="172"/>
      <c r="M58" s="172">
        <f>'将来負担比率（分子）の構造'!L$50</f>
        <v>2802</v>
      </c>
      <c r="N58" s="172"/>
      <c r="O58" s="172"/>
      <c r="P58" s="172">
        <f>'将来負担比率（分子）の構造'!M$50</f>
        <v>2911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1916</v>
      </c>
      <c r="C62" s="172"/>
      <c r="D62" s="172"/>
      <c r="E62" s="172">
        <f>'将来負担比率（分子）の構造'!J$45</f>
        <v>1803</v>
      </c>
      <c r="F62" s="172"/>
      <c r="G62" s="172"/>
      <c r="H62" s="172">
        <f>'将来負担比率（分子）の構造'!K$45</f>
        <v>1619</v>
      </c>
      <c r="I62" s="172"/>
      <c r="J62" s="172"/>
      <c r="K62" s="172">
        <f>'将来負担比率（分子）の構造'!L$45</f>
        <v>1502</v>
      </c>
      <c r="L62" s="172"/>
      <c r="M62" s="172"/>
      <c r="N62" s="172">
        <f>'将来負担比率（分子）の構造'!M$45</f>
        <v>1437</v>
      </c>
      <c r="O62" s="172"/>
      <c r="P62" s="172"/>
    </row>
    <row r="63" spans="1:16">
      <c r="A63" s="172" t="s">
        <v>34</v>
      </c>
      <c r="B63" s="172">
        <f>'将来負担比率（分子）の構造'!I$44</f>
        <v>637</v>
      </c>
      <c r="C63" s="172"/>
      <c r="D63" s="172"/>
      <c r="E63" s="172">
        <f>'将来負担比率（分子）の構造'!J$44</f>
        <v>496</v>
      </c>
      <c r="F63" s="172"/>
      <c r="G63" s="172"/>
      <c r="H63" s="172">
        <f>'将来負担比率（分子）の構造'!K$44</f>
        <v>682</v>
      </c>
      <c r="I63" s="172"/>
      <c r="J63" s="172"/>
      <c r="K63" s="172">
        <f>'将来負担比率（分子）の構造'!L$44</f>
        <v>502</v>
      </c>
      <c r="L63" s="172"/>
      <c r="M63" s="172"/>
      <c r="N63" s="172">
        <f>'将来負担比率（分子）の構造'!M$44</f>
        <v>337</v>
      </c>
      <c r="O63" s="172"/>
      <c r="P63" s="172"/>
    </row>
    <row r="64" spans="1:16">
      <c r="A64" s="172" t="s">
        <v>33</v>
      </c>
      <c r="B64" s="172">
        <f>'将来負担比率（分子）の構造'!I$43</f>
        <v>1260</v>
      </c>
      <c r="C64" s="172"/>
      <c r="D64" s="172"/>
      <c r="E64" s="172">
        <f>'将来負担比率（分子）の構造'!J$43</f>
        <v>1284</v>
      </c>
      <c r="F64" s="172"/>
      <c r="G64" s="172"/>
      <c r="H64" s="172">
        <f>'将来負担比率（分子）の構造'!K$43</f>
        <v>806</v>
      </c>
      <c r="I64" s="172"/>
      <c r="J64" s="172"/>
      <c r="K64" s="172">
        <f>'将来負担比率（分子）の構造'!L$43</f>
        <v>658</v>
      </c>
      <c r="L64" s="172"/>
      <c r="M64" s="172"/>
      <c r="N64" s="172">
        <f>'将来負担比率（分子）の構造'!M$43</f>
        <v>549</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6154</v>
      </c>
      <c r="C66" s="172"/>
      <c r="D66" s="172"/>
      <c r="E66" s="172">
        <f>'将来負担比率（分子）の構造'!J$41</f>
        <v>5943</v>
      </c>
      <c r="F66" s="172"/>
      <c r="G66" s="172"/>
      <c r="H66" s="172">
        <f>'将来負担比率（分子）の構造'!K$41</f>
        <v>5857</v>
      </c>
      <c r="I66" s="172"/>
      <c r="J66" s="172"/>
      <c r="K66" s="172">
        <f>'将来負担比率（分子）の構造'!L$41</f>
        <v>5696</v>
      </c>
      <c r="L66" s="172"/>
      <c r="M66" s="172"/>
      <c r="N66" s="172">
        <f>'将来負担比率（分子）の構造'!M$41</f>
        <v>5777</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1497</v>
      </c>
      <c r="C72" s="176">
        <f>基金残高に係る経年分析!G55</f>
        <v>1429</v>
      </c>
      <c r="D72" s="176">
        <f>基金残高に係る経年分析!H55</f>
        <v>1325</v>
      </c>
    </row>
    <row r="73" spans="1:16">
      <c r="A73" s="175" t="s">
        <v>78</v>
      </c>
      <c r="B73" s="176">
        <f>基金残高に係る経年分析!F56</f>
        <v>1</v>
      </c>
      <c r="C73" s="176">
        <f>基金残高に係る経年分析!G56</f>
        <v>1</v>
      </c>
      <c r="D73" s="176">
        <f>基金残高に係る経年分析!H56</f>
        <v>76</v>
      </c>
    </row>
    <row r="74" spans="1:16">
      <c r="A74" s="175" t="s">
        <v>79</v>
      </c>
      <c r="B74" s="176">
        <f>基金残高に係る経年分析!F57</f>
        <v>940</v>
      </c>
      <c r="C74" s="176">
        <f>基金残高に係る経年分析!G57</f>
        <v>793</v>
      </c>
      <c r="D74" s="176">
        <f>基金残高に係る経年分析!H57</f>
        <v>747</v>
      </c>
    </row>
  </sheetData>
  <sheetProtection algorithmName="SHA-512" hashValue="uwadgPC2E/Bh24wgabtAx5a2eTNBLOnOKgfX9SrwxkCayRP41qINdbu6oaSZqgANSJAWRoqY/MlhN4KV9DHhTQ==" saltValue="rNTqQLqaC/ZzuFnHOewV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2023-03-17T06:10:57Z</cp:lastPrinted>
  <dcterms:created xsi:type="dcterms:W3CDTF">2023-02-20T06:08:17Z</dcterms:created>
  <dcterms:modified xsi:type="dcterms:W3CDTF">2023-05-31T08:26:41Z</dcterms:modified>
  <cp:category/>
</cp:coreProperties>
</file>