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経営比較分析表\経営比較分析表（HP用）\R3\回答様式\【経営比較分析表】2020_273210_47_1718\"/>
    </mc:Choice>
  </mc:AlternateContent>
  <workbookProtection workbookAlgorithmName="SHA-512" workbookHashValue="dpZknjFXb1NnwS/I+EHghk30rDo+6UhzM4hqxDdxDUM6LF+u30gdwEkPjSqOt/XWObFIfFy3U9Zq/WM+bOpRUg==" workbookSaltValue="Jyxg3BQWGCq/lS4P/nXcg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<sst xmlns="http://schemas.openxmlformats.org/spreadsheetml/2006/main" count="241" uniqueCount="119">
  <si>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</si>
  <si>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</si>
  <si>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</si>
  <si>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</si>
  <si>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</si>
  <si>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</si>
  <si>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</si>
  <si>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</si>
  <si>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</si>
  <si>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</si>
  <si>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</si>
  <si>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</si>
  <si>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</si>
  <si>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</si>
  <si>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</si>
  <si>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</si>
  <si>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</si>
  <si>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</si>
  <si>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</si>
  <si>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</si>
  <si>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</si>
  <si>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</si>
  <si>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</si>
  <si>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</si>
  <si>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</si>
  <si>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</si>
  <si>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</si>
  <si>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</si>
  <si>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</si>
  <si>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</si>
  <si>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</si>
  <si>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</si>
  <si>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</si>
  <si>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</si>
  <si>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</si>
  <si>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</si>
  <si>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</si>
  <si>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</si>
  <si>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</si>
  <si>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</si>
  <si>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</si>
  <si>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</si>
  <si>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</si>
  <si>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</si>
  <si>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</si>
  <si>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</si>
  <si>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</si>
  <si>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</si>
  <si>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</si>
  <si>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</si>
  <si>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</si>
  <si>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</si>
  <si>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</si>
  <si>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</si>
  <si>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</si>
  <si>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</si>
  <si>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</si>
  <si>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</si>
  <si>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</si>
  <si>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</si>
  <si>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</si>
  <si>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</si>
  <si>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</si>
  <si>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</si>
  <si>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</si>
  <si>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</si>
  <si>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</si>
  <si>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</si>
  <si>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</si>
  <si>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</si>
  <si>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</si>
  <si>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</si>
  <si>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</si>
  <si>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</si>
  <si>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</si>
  <si>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</si>
  <si>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</si>
  <si>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</si>
  <si>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</si>
  <si>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</si>
  <si>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</si>
  <si>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</si>
  <si>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</si>
  <si>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</si>
  <si>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</si>
  <si>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</si>
  <si>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</si>
  <si>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</si>
  <si>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</si>
  <si>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</si>
  <si>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</si>
  <si>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</si>
  <si>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</si>
  <si>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</si>
  <si>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</si>
  <si>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</si>
  <si>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</si>
  <si>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</si>
  <si>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</si>
  <si>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</si>
  <si>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</si>
  <si>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</si>
  <si>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</si>
  <si>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</si>
  <si>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</si>
  <si>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</si>
  <si>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</si>
  <si>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</si>
  <si>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</si>
  <si>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</si>
  <si>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</si>
  <si>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</si>
  <si>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</si>
  <si>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</si>
  <si>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</si>
  <si>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</si>
  <si>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</si>
  <si>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t>
    <phoneticPr fontId="4"/>
  </si>
  <si>
    <t>　平成元年の供用開始のため、管渠は比較的新しく、老朽化は進んでいない。</t>
    <rPh sb="28" eb="2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</si>
</sst>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AA-4939-BA07-4B7D923DBAE7}"/>
            </c:ext>
          </c:extLst>
        </c:ser>
        <c:dLbls>
          <c:showLegendKey val="0"/>
          <c:showVal val="0"/>
          <c:showCatName val="0"/>
          <c:showSerName val="0"/>
          <c:showPercent val="0"/>
          <c:showBubbleSize val="0"/>
        </c:dLbls>
        <c:gapWidth val="150"/>
        <c:axId val="325183560"/>
        <c:axId val="32518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0.04</c:v>
                </c:pt>
                <c:pt idx="4">
                  <c:v>0.06</c:v>
                </c:pt>
              </c:numCache>
            </c:numRef>
          </c:val>
          <c:smooth val="0"/>
          <c:extLst xmlns:c16r2="http://schemas.microsoft.com/office/drawing/2015/06/chart">
            <c:ext xmlns:c16="http://schemas.microsoft.com/office/drawing/2014/chart" uri="{C3380CC4-5D6E-409C-BE32-E72D297353CC}">
              <c16:uniqueId val="{00000001-C2AA-4939-BA07-4B7D923DBAE7}"/>
            </c:ext>
          </c:extLst>
        </c:ser>
        <c:dLbls>
          <c:showLegendKey val="0"/>
          <c:showVal val="0"/>
          <c:showCatName val="0"/>
          <c:showSerName val="0"/>
          <c:showPercent val="0"/>
          <c:showBubbleSize val="0"/>
        </c:dLbls>
        <c:marker val="1"/>
        <c:smooth val="0"/>
        <c:axId val="325183560"/>
        <c:axId val="325182776"/>
      </c:lineChart>
      <c:dateAx>
        <c:axId val="325183560"/>
        <c:scaling>
          <c:orientation val="minMax"/>
        </c:scaling>
        <c:delete val="1"/>
        <c:axPos val="b"/>
        <c:numFmt formatCode="&quot;H&quot;yy" sourceLinked="1"/>
        <c:majorTickMark val="none"/>
        <c:minorTickMark val="none"/>
        <c:tickLblPos val="none"/>
        <c:crossAx val="325182776"/>
        <c:crosses val="autoZero"/>
        <c:auto val="1"/>
        <c:lblOffset val="100"/>
        <c:baseTimeUnit val="years"/>
      </c:dateAx>
      <c:valAx>
        <c:axId val="32518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18-496D-B7B4-6B6DBD31ACEB}"/>
            </c:ext>
          </c:extLst>
        </c:ser>
        <c:dLbls>
          <c:showLegendKey val="0"/>
          <c:showVal val="0"/>
          <c:showCatName val="0"/>
          <c:showSerName val="0"/>
          <c:showPercent val="0"/>
          <c:showBubbleSize val="0"/>
        </c:dLbls>
        <c:gapWidth val="150"/>
        <c:axId val="325963632"/>
        <c:axId val="32596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45.68</c:v>
                </c:pt>
                <c:pt idx="4">
                  <c:v>45.87</c:v>
                </c:pt>
              </c:numCache>
            </c:numRef>
          </c:val>
          <c:smooth val="0"/>
          <c:extLst xmlns:c16r2="http://schemas.microsoft.com/office/drawing/2015/06/chart">
            <c:ext xmlns:c16="http://schemas.microsoft.com/office/drawing/2014/chart" uri="{C3380CC4-5D6E-409C-BE32-E72D297353CC}">
              <c16:uniqueId val="{00000001-2918-496D-B7B4-6B6DBD31ACEB}"/>
            </c:ext>
          </c:extLst>
        </c:ser>
        <c:dLbls>
          <c:showLegendKey val="0"/>
          <c:showVal val="0"/>
          <c:showCatName val="0"/>
          <c:showSerName val="0"/>
          <c:showPercent val="0"/>
          <c:showBubbleSize val="0"/>
        </c:dLbls>
        <c:marker val="1"/>
        <c:smooth val="0"/>
        <c:axId val="325963632"/>
        <c:axId val="325963240"/>
      </c:lineChart>
      <c:dateAx>
        <c:axId val="325963632"/>
        <c:scaling>
          <c:orientation val="minMax"/>
        </c:scaling>
        <c:delete val="1"/>
        <c:axPos val="b"/>
        <c:numFmt formatCode="&quot;H&quot;yy" sourceLinked="1"/>
        <c:majorTickMark val="none"/>
        <c:minorTickMark val="none"/>
        <c:tickLblPos val="none"/>
        <c:crossAx val="325963240"/>
        <c:crosses val="autoZero"/>
        <c:auto val="1"/>
        <c:lblOffset val="100"/>
        <c:baseTimeUnit val="years"/>
      </c:dateAx>
      <c:valAx>
        <c:axId val="3259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92.28</c:v>
                </c:pt>
                <c:pt idx="1">
                  <c:v>92.24</c:v>
                </c:pt>
                <c:pt idx="2">
                  <c:v>92.36</c:v>
                </c:pt>
                <c:pt idx="3">
                  <c:v>92.96</c:v>
                </c:pt>
                <c:pt idx="4">
                  <c:v>93.05</c:v>
                </c:pt>
              </c:numCache>
            </c:numRef>
          </c:val>
          <c:extLst xmlns:c16r2="http://schemas.microsoft.com/office/drawing/2015/06/chart">
            <c:ext xmlns:c16="http://schemas.microsoft.com/office/drawing/2014/chart" uri="{C3380CC4-5D6E-409C-BE32-E72D297353CC}">
              <c16:uniqueId val="{00000000-B244-4A70-B82E-AD56BACAA265}"/>
            </c:ext>
          </c:extLst>
        </c:ser>
        <c:dLbls>
          <c:showLegendKey val="0"/>
          <c:showVal val="0"/>
          <c:showCatName val="0"/>
          <c:showSerName val="0"/>
          <c:showPercent val="0"/>
          <c:showBubbleSize val="0"/>
        </c:dLbls>
        <c:gapWidth val="150"/>
        <c:axId val="325964808"/>
        <c:axId val="3259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87.96</c:v>
                </c:pt>
                <c:pt idx="4">
                  <c:v>87.65</c:v>
                </c:pt>
              </c:numCache>
            </c:numRef>
          </c:val>
          <c:smooth val="0"/>
          <c:extLst xmlns:c16r2="http://schemas.microsoft.com/office/drawing/2015/06/chart">
            <c:ext xmlns:c16="http://schemas.microsoft.com/office/drawing/2014/chart" uri="{C3380CC4-5D6E-409C-BE32-E72D297353CC}">
              <c16:uniqueId val="{00000001-B244-4A70-B82E-AD56BACAA265}"/>
            </c:ext>
          </c:extLst>
        </c:ser>
        <c:dLbls>
          <c:showLegendKey val="0"/>
          <c:showVal val="0"/>
          <c:showCatName val="0"/>
          <c:showSerName val="0"/>
          <c:showPercent val="0"/>
          <c:showBubbleSize val="0"/>
        </c:dLbls>
        <c:marker val="1"/>
        <c:smooth val="0"/>
        <c:axId val="325964808"/>
        <c:axId val="325964416"/>
      </c:lineChart>
      <c:dateAx>
        <c:axId val="325964808"/>
        <c:scaling>
          <c:orientation val="minMax"/>
        </c:scaling>
        <c:delete val="1"/>
        <c:axPos val="b"/>
        <c:numFmt formatCode="&quot;H&quot;yy" sourceLinked="1"/>
        <c:majorTickMark val="none"/>
        <c:minorTickMark val="none"/>
        <c:tickLblPos val="none"/>
        <c:crossAx val="325964416"/>
        <c:crosses val="autoZero"/>
        <c:auto val="1"/>
        <c:lblOffset val="100"/>
        <c:baseTimeUnit val="years"/>
      </c:dateAx>
      <c:valAx>
        <c:axId val="3259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6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65.150000000000006</c:v>
                </c:pt>
                <c:pt idx="1">
                  <c:v>69.47</c:v>
                </c:pt>
                <c:pt idx="2">
                  <c:v>66.05</c:v>
                </c:pt>
                <c:pt idx="3">
                  <c:v>59.74</c:v>
                </c:pt>
                <c:pt idx="4">
                  <c:v>55.59</c:v>
                </c:pt>
              </c:numCache>
            </c:numRef>
          </c:val>
          <c:extLst xmlns:c16r2="http://schemas.microsoft.com/office/drawing/2015/06/chart">
            <c:ext xmlns:c16="http://schemas.microsoft.com/office/drawing/2014/chart" uri="{C3380CC4-5D6E-409C-BE32-E72D297353CC}">
              <c16:uniqueId val="{00000000-8929-4AC6-AB75-E8A35DBBB571}"/>
            </c:ext>
          </c:extLst>
        </c:ser>
        <c:dLbls>
          <c:showLegendKey val="0"/>
          <c:showVal val="0"/>
          <c:showCatName val="0"/>
          <c:showSerName val="0"/>
          <c:showPercent val="0"/>
          <c:showBubbleSize val="0"/>
        </c:dLbls>
        <c:gapWidth val="150"/>
        <c:axId val="325176112"/>
        <c:axId val="32517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29-4AC6-AB75-E8A35DBBB571}"/>
            </c:ext>
          </c:extLst>
        </c:ser>
        <c:dLbls>
          <c:showLegendKey val="0"/>
          <c:showVal val="0"/>
          <c:showCatName val="0"/>
          <c:showSerName val="0"/>
          <c:showPercent val="0"/>
          <c:showBubbleSize val="0"/>
        </c:dLbls>
        <c:marker val="1"/>
        <c:smooth val="0"/>
        <c:axId val="325176112"/>
        <c:axId val="325177680"/>
      </c:lineChart>
      <c:dateAx>
        <c:axId val="325176112"/>
        <c:scaling>
          <c:orientation val="minMax"/>
        </c:scaling>
        <c:delete val="1"/>
        <c:axPos val="b"/>
        <c:numFmt formatCode="&quot;H&quot;yy" sourceLinked="1"/>
        <c:majorTickMark val="none"/>
        <c:minorTickMark val="none"/>
        <c:tickLblPos val="none"/>
        <c:crossAx val="325177680"/>
        <c:crosses val="autoZero"/>
        <c:auto val="1"/>
        <c:lblOffset val="100"/>
        <c:baseTimeUnit val="years"/>
      </c:dateAx>
      <c:valAx>
        <c:axId val="32517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B5-4440-B309-8F9728DF1425}"/>
            </c:ext>
          </c:extLst>
        </c:ser>
        <c:dLbls>
          <c:showLegendKey val="0"/>
          <c:showVal val="0"/>
          <c:showCatName val="0"/>
          <c:showSerName val="0"/>
          <c:showPercent val="0"/>
          <c:showBubbleSize val="0"/>
        </c:dLbls>
        <c:gapWidth val="150"/>
        <c:axId val="325182384"/>
        <c:axId val="32517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B5-4440-B309-8F9728DF1425}"/>
            </c:ext>
          </c:extLst>
        </c:ser>
        <c:dLbls>
          <c:showLegendKey val="0"/>
          <c:showVal val="0"/>
          <c:showCatName val="0"/>
          <c:showSerName val="0"/>
          <c:showPercent val="0"/>
          <c:showBubbleSize val="0"/>
        </c:dLbls>
        <c:marker val="1"/>
        <c:smooth val="0"/>
        <c:axId val="325182384"/>
        <c:axId val="325177288"/>
      </c:lineChart>
      <c:dateAx>
        <c:axId val="325182384"/>
        <c:scaling>
          <c:orientation val="minMax"/>
        </c:scaling>
        <c:delete val="1"/>
        <c:axPos val="b"/>
        <c:numFmt formatCode="&quot;H&quot;yy" sourceLinked="1"/>
        <c:majorTickMark val="none"/>
        <c:minorTickMark val="none"/>
        <c:tickLblPos val="none"/>
        <c:crossAx val="325177288"/>
        <c:crosses val="autoZero"/>
        <c:auto val="1"/>
        <c:lblOffset val="100"/>
        <c:baseTimeUnit val="years"/>
      </c:dateAx>
      <c:valAx>
        <c:axId val="32517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8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94-473A-B5C3-9CDEF81A5EF5}"/>
            </c:ext>
          </c:extLst>
        </c:ser>
        <c:dLbls>
          <c:showLegendKey val="0"/>
          <c:showVal val="0"/>
          <c:showCatName val="0"/>
          <c:showSerName val="0"/>
          <c:showPercent val="0"/>
          <c:showBubbleSize val="0"/>
        </c:dLbls>
        <c:gapWidth val="150"/>
        <c:axId val="325178856"/>
        <c:axId val="3251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94-473A-B5C3-9CDEF81A5EF5}"/>
            </c:ext>
          </c:extLst>
        </c:ser>
        <c:dLbls>
          <c:showLegendKey val="0"/>
          <c:showVal val="0"/>
          <c:showCatName val="0"/>
          <c:showSerName val="0"/>
          <c:showPercent val="0"/>
          <c:showBubbleSize val="0"/>
        </c:dLbls>
        <c:marker val="1"/>
        <c:smooth val="0"/>
        <c:axId val="325178856"/>
        <c:axId val="325181208"/>
      </c:lineChart>
      <c:dateAx>
        <c:axId val="325178856"/>
        <c:scaling>
          <c:orientation val="minMax"/>
        </c:scaling>
        <c:delete val="1"/>
        <c:axPos val="b"/>
        <c:numFmt formatCode="&quot;H&quot;yy" sourceLinked="1"/>
        <c:majorTickMark val="none"/>
        <c:minorTickMark val="none"/>
        <c:tickLblPos val="none"/>
        <c:crossAx val="325181208"/>
        <c:crosses val="autoZero"/>
        <c:auto val="1"/>
        <c:lblOffset val="100"/>
        <c:baseTimeUnit val="years"/>
      </c:dateAx>
      <c:valAx>
        <c:axId val="3251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2C-4ED7-BDCA-7A9B0E166852}"/>
            </c:ext>
          </c:extLst>
        </c:ser>
        <c:dLbls>
          <c:showLegendKey val="0"/>
          <c:showVal val="0"/>
          <c:showCatName val="0"/>
          <c:showSerName val="0"/>
          <c:showPercent val="0"/>
          <c:showBubbleSize val="0"/>
        </c:dLbls>
        <c:gapWidth val="150"/>
        <c:axId val="325179640"/>
        <c:axId val="325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2C-4ED7-BDCA-7A9B0E166852}"/>
            </c:ext>
          </c:extLst>
        </c:ser>
        <c:dLbls>
          <c:showLegendKey val="0"/>
          <c:showVal val="0"/>
          <c:showCatName val="0"/>
          <c:showSerName val="0"/>
          <c:showPercent val="0"/>
          <c:showBubbleSize val="0"/>
        </c:dLbls>
        <c:marker val="1"/>
        <c:smooth val="0"/>
        <c:axId val="325179640"/>
        <c:axId val="325180032"/>
      </c:lineChart>
      <c:dateAx>
        <c:axId val="325179640"/>
        <c:scaling>
          <c:orientation val="minMax"/>
        </c:scaling>
        <c:delete val="1"/>
        <c:axPos val="b"/>
        <c:numFmt formatCode="&quot;H&quot;yy" sourceLinked="1"/>
        <c:majorTickMark val="none"/>
        <c:minorTickMark val="none"/>
        <c:tickLblPos val="none"/>
        <c:crossAx val="325180032"/>
        <c:crosses val="autoZero"/>
        <c:auto val="1"/>
        <c:lblOffset val="100"/>
        <c:baseTimeUnit val="years"/>
      </c:dateAx>
      <c:valAx>
        <c:axId val="325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31-4C2C-BA08-138EF44DBE49}"/>
            </c:ext>
          </c:extLst>
        </c:ser>
        <c:dLbls>
          <c:showLegendKey val="0"/>
          <c:showVal val="0"/>
          <c:showCatName val="0"/>
          <c:showSerName val="0"/>
          <c:showPercent val="0"/>
          <c:showBubbleSize val="0"/>
        </c:dLbls>
        <c:gapWidth val="150"/>
        <c:axId val="325759224"/>
        <c:axId val="325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31-4C2C-BA08-138EF44DBE49}"/>
            </c:ext>
          </c:extLst>
        </c:ser>
        <c:dLbls>
          <c:showLegendKey val="0"/>
          <c:showVal val="0"/>
          <c:showCatName val="0"/>
          <c:showSerName val="0"/>
          <c:showPercent val="0"/>
          <c:showBubbleSize val="0"/>
        </c:dLbls>
        <c:marker val="1"/>
        <c:smooth val="0"/>
        <c:axId val="325759224"/>
        <c:axId val="325756480"/>
      </c:lineChart>
      <c:dateAx>
        <c:axId val="325759224"/>
        <c:scaling>
          <c:orientation val="minMax"/>
        </c:scaling>
        <c:delete val="1"/>
        <c:axPos val="b"/>
        <c:numFmt formatCode="&quot;H&quot;yy" sourceLinked="1"/>
        <c:majorTickMark val="none"/>
        <c:minorTickMark val="none"/>
        <c:tickLblPos val="none"/>
        <c:crossAx val="325756480"/>
        <c:crosses val="autoZero"/>
        <c:auto val="1"/>
        <c:lblOffset val="100"/>
        <c:baseTimeUnit val="years"/>
      </c:dateAx>
      <c:valAx>
        <c:axId val="325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1044.02</c:v>
                </c:pt>
                <c:pt idx="1">
                  <c:v>738.98</c:v>
                </c:pt>
                <c:pt idx="2">
                  <c:v>748.34</c:v>
                </c:pt>
                <c:pt idx="3">
                  <c:v>762.74</c:v>
                </c:pt>
                <c:pt idx="4">
                  <c:v>626.84</c:v>
                </c:pt>
              </c:numCache>
            </c:numRef>
          </c:val>
          <c:extLst xmlns:c16r2="http://schemas.microsoft.com/office/drawing/2015/06/chart">
            <c:ext xmlns:c16="http://schemas.microsoft.com/office/drawing/2014/chart" uri="{C3380CC4-5D6E-409C-BE32-E72D297353CC}">
              <c16:uniqueId val="{00000000-F21E-4074-B44A-9D48340A7C2B}"/>
            </c:ext>
          </c:extLst>
        </c:ser>
        <c:dLbls>
          <c:showLegendKey val="0"/>
          <c:showVal val="0"/>
          <c:showCatName val="0"/>
          <c:showSerName val="0"/>
          <c:showPercent val="0"/>
          <c:showBubbleSize val="0"/>
        </c:dLbls>
        <c:gapWidth val="150"/>
        <c:axId val="325758048"/>
        <c:axId val="32575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1267.3900000000001</c:v>
                </c:pt>
                <c:pt idx="4">
                  <c:v>1268.6300000000001</c:v>
                </c:pt>
              </c:numCache>
            </c:numRef>
          </c:val>
          <c:smooth val="0"/>
          <c:extLst xmlns:c16r2="http://schemas.microsoft.com/office/drawing/2015/06/chart">
            <c:ext xmlns:c16="http://schemas.microsoft.com/office/drawing/2014/chart" uri="{C3380CC4-5D6E-409C-BE32-E72D297353CC}">
              <c16:uniqueId val="{00000001-F21E-4074-B44A-9D48340A7C2B}"/>
            </c:ext>
          </c:extLst>
        </c:ser>
        <c:dLbls>
          <c:showLegendKey val="0"/>
          <c:showVal val="0"/>
          <c:showCatName val="0"/>
          <c:showSerName val="0"/>
          <c:showPercent val="0"/>
          <c:showBubbleSize val="0"/>
        </c:dLbls>
        <c:marker val="1"/>
        <c:smooth val="0"/>
        <c:axId val="325758048"/>
        <c:axId val="325755304"/>
      </c:lineChart>
      <c:dateAx>
        <c:axId val="325758048"/>
        <c:scaling>
          <c:orientation val="minMax"/>
        </c:scaling>
        <c:delete val="1"/>
        <c:axPos val="b"/>
        <c:numFmt formatCode="&quot;H&quot;yy" sourceLinked="1"/>
        <c:majorTickMark val="none"/>
        <c:minorTickMark val="none"/>
        <c:tickLblPos val="none"/>
        <c:crossAx val="325755304"/>
        <c:crosses val="autoZero"/>
        <c:auto val="1"/>
        <c:lblOffset val="100"/>
        <c:baseTimeUnit val="years"/>
      </c:dateAx>
      <c:valAx>
        <c:axId val="3257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41.4</c:v>
                </c:pt>
                <c:pt idx="1">
                  <c:v>44.65</c:v>
                </c:pt>
                <c:pt idx="2">
                  <c:v>43.17</c:v>
                </c:pt>
                <c:pt idx="3">
                  <c:v>41.11</c:v>
                </c:pt>
                <c:pt idx="4">
                  <c:v>39.26</c:v>
                </c:pt>
              </c:numCache>
            </c:numRef>
          </c:val>
          <c:extLst xmlns:c16r2="http://schemas.microsoft.com/office/drawing/2015/06/chart">
            <c:ext xmlns:c16="http://schemas.microsoft.com/office/drawing/2014/chart" uri="{C3380CC4-5D6E-409C-BE32-E72D297353CC}">
              <c16:uniqueId val="{00000000-A248-45BE-B345-9FF2C5D41D8A}"/>
            </c:ext>
          </c:extLst>
        </c:ser>
        <c:dLbls>
          <c:showLegendKey val="0"/>
          <c:showVal val="0"/>
          <c:showCatName val="0"/>
          <c:showSerName val="0"/>
          <c:showPercent val="0"/>
          <c:showBubbleSize val="0"/>
        </c:dLbls>
        <c:gapWidth val="150"/>
        <c:axId val="325755696"/>
        <c:axId val="32575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84.3</c:v>
                </c:pt>
                <c:pt idx="4">
                  <c:v>82.88</c:v>
                </c:pt>
              </c:numCache>
            </c:numRef>
          </c:val>
          <c:smooth val="0"/>
          <c:extLst xmlns:c16r2="http://schemas.microsoft.com/office/drawing/2015/06/chart">
            <c:ext xmlns:c16="http://schemas.microsoft.com/office/drawing/2014/chart" uri="{C3380CC4-5D6E-409C-BE32-E72D297353CC}">
              <c16:uniqueId val="{00000001-A248-45BE-B345-9FF2C5D41D8A}"/>
            </c:ext>
          </c:extLst>
        </c:ser>
        <c:dLbls>
          <c:showLegendKey val="0"/>
          <c:showVal val="0"/>
          <c:showCatName val="0"/>
          <c:showSerName val="0"/>
          <c:showPercent val="0"/>
          <c:showBubbleSize val="0"/>
        </c:dLbls>
        <c:marker val="1"/>
        <c:smooth val="0"/>
        <c:axId val="325755696"/>
        <c:axId val="325756088"/>
      </c:lineChart>
      <c:dateAx>
        <c:axId val="325755696"/>
        <c:scaling>
          <c:orientation val="minMax"/>
        </c:scaling>
        <c:delete val="1"/>
        <c:axPos val="b"/>
        <c:numFmt formatCode="&quot;H&quot;yy" sourceLinked="1"/>
        <c:majorTickMark val="none"/>
        <c:minorTickMark val="none"/>
        <c:tickLblPos val="none"/>
        <c:crossAx val="325756088"/>
        <c:crosses val="autoZero"/>
        <c:auto val="1"/>
        <c:lblOffset val="100"/>
        <c:baseTimeUnit val="years"/>
      </c:dateAx>
      <c:valAx>
        <c:axId val="3257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421.02</c:v>
                </c:pt>
                <c:pt idx="1">
                  <c:v>383.11</c:v>
                </c:pt>
                <c:pt idx="2">
                  <c:v>388.02</c:v>
                </c:pt>
                <c:pt idx="3">
                  <c:v>421.86</c:v>
                </c:pt>
                <c:pt idx="4">
                  <c:v>484.46</c:v>
                </c:pt>
              </c:numCache>
            </c:numRef>
          </c:val>
          <c:extLst xmlns:c16r2="http://schemas.microsoft.com/office/drawing/2015/06/chart">
            <c:ext xmlns:c16="http://schemas.microsoft.com/office/drawing/2014/chart" uri="{C3380CC4-5D6E-409C-BE32-E72D297353CC}">
              <c16:uniqueId val="{00000000-BBFE-49B0-B7DE-81840A566EA6}"/>
            </c:ext>
          </c:extLst>
        </c:ser>
        <c:dLbls>
          <c:showLegendKey val="0"/>
          <c:showVal val="0"/>
          <c:showCatName val="0"/>
          <c:showSerName val="0"/>
          <c:showPercent val="0"/>
          <c:showBubbleSize val="0"/>
        </c:dLbls>
        <c:gapWidth val="150"/>
        <c:axId val="325752952"/>
        <c:axId val="32575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185.47</c:v>
                </c:pt>
                <c:pt idx="4">
                  <c:v>187.76</c:v>
                </c:pt>
              </c:numCache>
            </c:numRef>
          </c:val>
          <c:smooth val="0"/>
          <c:extLst xmlns:c16r2="http://schemas.microsoft.com/office/drawing/2015/06/chart">
            <c:ext xmlns:c16="http://schemas.microsoft.com/office/drawing/2014/chart" uri="{C3380CC4-5D6E-409C-BE32-E72D297353CC}">
              <c16:uniqueId val="{00000001-BBFE-49B0-B7DE-81840A566EA6}"/>
            </c:ext>
          </c:extLst>
        </c:ser>
        <c:dLbls>
          <c:showLegendKey val="0"/>
          <c:showVal val="0"/>
          <c:showCatName val="0"/>
          <c:showSerName val="0"/>
          <c:showPercent val="0"/>
          <c:showBubbleSize val="0"/>
        </c:dLbls>
        <c:marker val="1"/>
        <c:smooth val="0"/>
        <c:axId val="325752952"/>
        <c:axId val="325756872"/>
      </c:lineChart>
      <c:dateAx>
        <c:axId val="325752952"/>
        <c:scaling>
          <c:orientation val="minMax"/>
        </c:scaling>
        <c:delete val="1"/>
        <c:axPos val="b"/>
        <c:numFmt formatCode="&quot;H&quot;yy" sourceLinked="1"/>
        <c:majorTickMark val="none"/>
        <c:minorTickMark val="none"/>
        <c:tickLblPos val="none"/>
        <c:crossAx val="325756872"/>
        <c:crosses val="autoZero"/>
        <c:auto val="1"/>
        <c:lblOffset val="100"/>
        <c:baseTimeUnit val="years"/>
      </c:dateAx>
      <c:valAx>
        <c:axId val="3257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7" zoomScaleNormal="100"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19093</v>
      </c>
      <c r="AM8" s="69"/>
      <c r="AN8" s="69"/>
      <c r="AO8" s="69"/>
      <c r="AP8" s="69"/>
      <c r="AQ8" s="69"/>
      <c r="AR8" s="69"/>
      <c r="AS8" s="69"/>
      <c r="AT8" s="68">
        <f>データ!T6</f>
        <v>34.340000000000003</v>
      </c>
      <c r="AU8" s="68"/>
      <c r="AV8" s="68"/>
      <c r="AW8" s="68"/>
      <c r="AX8" s="68"/>
      <c r="AY8" s="68"/>
      <c r="AZ8" s="68"/>
      <c r="BA8" s="68"/>
      <c r="BB8" s="68">
        <f>データ!U6</f>
        <v>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9.17</v>
      </c>
      <c r="Q10" s="68"/>
      <c r="R10" s="68"/>
      <c r="S10" s="68"/>
      <c r="T10" s="68"/>
      <c r="U10" s="68"/>
      <c r="V10" s="68"/>
      <c r="W10" s="68">
        <f>データ!Q6</f>
        <v>75.19</v>
      </c>
      <c r="X10" s="68"/>
      <c r="Y10" s="68"/>
      <c r="Z10" s="68"/>
      <c r="AA10" s="68"/>
      <c r="AB10" s="68"/>
      <c r="AC10" s="68"/>
      <c r="AD10" s="69">
        <f>データ!R6</f>
        <v>2530</v>
      </c>
      <c r="AE10" s="69"/>
      <c r="AF10" s="69"/>
      <c r="AG10" s="69"/>
      <c r="AH10" s="69"/>
      <c r="AI10" s="69"/>
      <c r="AJ10" s="69"/>
      <c r="AK10" s="2"/>
      <c r="AL10" s="69">
        <f>データ!V6</f>
        <v>1741</v>
      </c>
      <c r="AM10" s="69"/>
      <c r="AN10" s="69"/>
      <c r="AO10" s="69"/>
      <c r="AP10" s="69"/>
      <c r="AQ10" s="69"/>
      <c r="AR10" s="69"/>
      <c r="AS10" s="69"/>
      <c r="AT10" s="68">
        <f>データ!W6</f>
        <v>1.61</v>
      </c>
      <c r="AU10" s="68"/>
      <c r="AV10" s="68"/>
      <c r="AW10" s="68"/>
      <c r="AX10" s="68"/>
      <c r="AY10" s="68"/>
      <c r="AZ10" s="68"/>
      <c r="BA10" s="68"/>
      <c r="BB10" s="68">
        <f>データ!X6</f>
        <v>1081.3699999999999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8J0TGB250DPizD1bLmjv0fGY1s2o4KItGbme7VzoQ0IgqbA6HZjp6P4JVJ+MYL2SWAmK3q4uXp41c81jlgkfBw==" saltValue="SJl7wXjNNQYapGWzuph3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9.17</v>
      </c>
      <c r="Q6" s="34">
        <f t="shared" si="3"/>
        <v>75.19</v>
      </c>
      <c r="R6" s="34">
        <f t="shared" si="3"/>
        <v>2530</v>
      </c>
      <c r="S6" s="34">
        <f t="shared" si="3"/>
        <v>19093</v>
      </c>
      <c r="T6" s="34">
        <f t="shared" si="3"/>
        <v>34.340000000000003</v>
      </c>
      <c r="U6" s="34">
        <f t="shared" si="3"/>
        <v>556</v>
      </c>
      <c r="V6" s="34">
        <f t="shared" si="3"/>
        <v>1741</v>
      </c>
      <c r="W6" s="34">
        <f t="shared" si="3"/>
        <v>1.61</v>
      </c>
      <c r="X6" s="34">
        <f t="shared" si="3"/>
        <v>1081.3699999999999</v>
      </c>
      <c r="Y6" s="35">
        <f>IF(Y7="",NA(),Y7)</f>
        <v>65.150000000000006</v>
      </c>
      <c r="Z6" s="35">
        <f t="shared" ref="Z6:AH6" si="4">IF(Z7="",NA(),Z7)</f>
        <v>69.47</v>
      </c>
      <c r="AA6" s="35">
        <f t="shared" si="4"/>
        <v>66.05</v>
      </c>
      <c r="AB6" s="35">
        <f t="shared" si="4"/>
        <v>59.74</v>
      </c>
      <c r="AC6" s="35">
        <f t="shared" si="4"/>
        <v>55.59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1044.02</v>
      </c>
      <c r="BG6" s="35">
        <f t="shared" ref="BG6:BO6" si="7">IF(BG7="",NA(),BG7)</f>
        <v>738.98</v>
      </c>
      <c r="BH6" s="35">
        <f t="shared" si="7"/>
        <v>748.34</v>
      </c>
      <c r="BI6" s="35">
        <f t="shared" si="7"/>
        <v>762.74</v>
      </c>
      <c r="BJ6" s="35">
        <f t="shared" si="7"/>
        <v>626.84</v>
      </c>
      <c r="BK6" s="35">
        <f t="shared" si="7"/>
        <v>1298.9100000000001</v>
      </c>
      <c r="BL6" s="35">
        <f t="shared" si="7"/>
        <v>1243.71</v>
      </c>
      <c r="BM6" s="35">
        <f t="shared" si="7"/>
        <v>1194.1500000000001</v>
      </c>
      <c r="BN6" s="35">
        <f t="shared" si="7"/>
        <v>1267.3900000000001</v>
      </c>
      <c r="BO6" s="35">
        <f t="shared" si="7"/>
        <v>1268.6300000000001</v>
      </c>
      <c r="BP6" s="34" t="str">
        <f>IF(BP7="","",IF(BP7="-","【-】","【"&amp;SUBSTITUTE(TEXT(BP7,"#,##0.00"),"-","△")&amp;"】"))</f>
        <v>【1,260.21】</v>
      </c>
      <c r="BQ6" s="35">
        <f>IF(BQ7="",NA(),BQ7)</f>
        <v>41.4</v>
      </c>
      <c r="BR6" s="35">
        <f t="shared" ref="BR6:BZ6" si="8">IF(BR7="",NA(),BR7)</f>
        <v>44.65</v>
      </c>
      <c r="BS6" s="35">
        <f t="shared" si="8"/>
        <v>43.17</v>
      </c>
      <c r="BT6" s="35">
        <f t="shared" si="8"/>
        <v>41.11</v>
      </c>
      <c r="BU6" s="35">
        <f t="shared" si="8"/>
        <v>39.26</v>
      </c>
      <c r="BV6" s="35">
        <f t="shared" si="8"/>
        <v>69.87</v>
      </c>
      <c r="BW6" s="35">
        <f t="shared" si="8"/>
        <v>74.3</v>
      </c>
      <c r="BX6" s="35">
        <f t="shared" si="8"/>
        <v>72.260000000000005</v>
      </c>
      <c r="BY6" s="35">
        <f t="shared" si="8"/>
        <v>84.3</v>
      </c>
      <c r="BZ6" s="35">
        <f t="shared" si="8"/>
        <v>82.88</v>
      </c>
      <c r="CA6" s="34" t="str">
        <f>IF(CA7="","",IF(CA7="-","【-】","【"&amp;SUBSTITUTE(TEXT(CA7,"#,##0.00"),"-","△")&amp;"】"))</f>
        <v>【75.29】</v>
      </c>
      <c r="CB6" s="35">
        <f>IF(CB7="",NA(),CB7)</f>
        <v>421.02</v>
      </c>
      <c r="CC6" s="35">
        <f t="shared" ref="CC6:CK6" si="9">IF(CC7="",NA(),CC7)</f>
        <v>383.11</v>
      </c>
      <c r="CD6" s="35">
        <f t="shared" si="9"/>
        <v>388.02</v>
      </c>
      <c r="CE6" s="35">
        <f t="shared" si="9"/>
        <v>421.86</v>
      </c>
      <c r="CF6" s="35">
        <f t="shared" si="9"/>
        <v>484.46</v>
      </c>
      <c r="CG6" s="35">
        <f t="shared" si="9"/>
        <v>234.96</v>
      </c>
      <c r="CH6" s="35">
        <f t="shared" si="9"/>
        <v>221.81</v>
      </c>
      <c r="CI6" s="35">
        <f t="shared" si="9"/>
        <v>230.02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45.68</v>
      </c>
      <c r="CV6" s="35">
        <f t="shared" si="10"/>
        <v>45.87</v>
      </c>
      <c r="CW6" s="34" t="str">
        <f>IF(CW7="","",IF(CW7="-","【-】","【"&amp;SUBSTITUTE(TEXT(CW7,"#,##0.00"),"-","△")&amp;"】"))</f>
        <v>【42.90】</v>
      </c>
      <c r="CX6" s="35">
        <f>IF(CX7="",NA(),CX7)</f>
        <v>92.28</v>
      </c>
      <c r="CY6" s="35">
        <f t="shared" ref="CY6:DG6" si="11">IF(CY7="",NA(),CY7)</f>
        <v>92.24</v>
      </c>
      <c r="CZ6" s="35">
        <f t="shared" si="11"/>
        <v>92.36</v>
      </c>
      <c r="DA6" s="35">
        <f t="shared" si="11"/>
        <v>92.96</v>
      </c>
      <c r="DB6" s="35">
        <f t="shared" si="11"/>
        <v>93.05</v>
      </c>
      <c r="DC6" s="35">
        <f t="shared" si="11"/>
        <v>83.5</v>
      </c>
      <c r="DD6" s="35">
        <f t="shared" si="11"/>
        <v>83.06</v>
      </c>
      <c r="DE6" s="35">
        <f t="shared" si="11"/>
        <v>83.32</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0.04</v>
      </c>
      <c r="EN6" s="35">
        <f t="shared" si="14"/>
        <v>0.06</v>
      </c>
      <c r="EO6" s="34" t="str">
        <f>IF(EO7="","",IF(EO7="-","【-】","【"&amp;SUBSTITUTE(TEXT(EO7,"#,##0.00"),"-","△")&amp;"】"))</f>
        <v>【0.30】</v>
      </c>
    </row>
    <row r="7" spans="1:145" s="36" customFormat="1" x14ac:dyDescent="0.15">
      <c r="A7" s="28"/>
      <c r="B7" s="37">
        <v>2020</v>
      </c>
      <c r="C7" s="37">
        <v>273210</v>
      </c>
      <c r="D7" s="37">
        <v>47</v>
      </c>
      <c r="E7" s="37">
        <v>17</v>
      </c>
      <c r="F7" s="37">
        <v>4</v>
      </c>
      <c r="G7" s="37">
        <v>0</v>
      </c>
      <c r="H7" s="37" t="s">
        <v>97</v>
      </c>
      <c r="I7" s="37" t="s">
        <v>98</v>
      </c>
      <c r="J7" s="37" t="s">
        <v>99</v>
      </c>
      <c r="K7" s="37" t="s">
        <v>100</v>
      </c>
      <c r="L7" s="37" t="s">
        <v>101</v>
      </c>
      <c r="M7" s="37" t="s">
        <v>102</v>
      </c>
      <c r="N7" s="38" t="s">
        <v>103</v>
      </c>
      <c r="O7" s="38" t="s">
        <v>104</v>
      </c>
      <c r="P7" s="38">
        <v>9.17</v>
      </c>
      <c r="Q7" s="38">
        <v>75.19</v>
      </c>
      <c r="R7" s="38">
        <v>2530</v>
      </c>
      <c r="S7" s="38">
        <v>19093</v>
      </c>
      <c r="T7" s="38">
        <v>34.340000000000003</v>
      </c>
      <c r="U7" s="38">
        <v>556</v>
      </c>
      <c r="V7" s="38">
        <v>1741</v>
      </c>
      <c r="W7" s="38">
        <v>1.61</v>
      </c>
      <c r="X7" s="38">
        <v>1081.3699999999999</v>
      </c>
      <c r="Y7" s="38">
        <v>65.150000000000006</v>
      </c>
      <c r="Z7" s="38">
        <v>69.47</v>
      </c>
      <c r="AA7" s="38">
        <v>66.05</v>
      </c>
      <c r="AB7" s="38">
        <v>59.74</v>
      </c>
      <c r="AC7" s="38">
        <v>55.59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1044.02</v>
      </c>
      <c r="BG7" s="38">
        <v>738.98</v>
      </c>
      <c r="BH7" s="38">
        <v>748.34</v>
      </c>
      <c r="BI7" s="38">
        <v>762.74</v>
      </c>
      <c r="BJ7" s="38">
        <v>626.84</v>
      </c>
      <c r="BK7" s="38">
        <v>1298.9100000000001</v>
      </c>
      <c r="BL7" s="38">
        <v>1243.71</v>
      </c>
      <c r="BM7" s="38">
        <v>1194.1500000000001</v>
      </c>
      <c r="BN7" s="38">
        <v>1267.3900000000001</v>
      </c>
      <c r="BO7" s="38">
        <v>1268.6300000000001</v>
      </c>
      <c r="BP7" s="38">
        <v>1260.21</v>
      </c>
      <c r="BQ7" s="38">
        <v>41.4</v>
      </c>
      <c r="BR7" s="38">
        <v>44.65</v>
      </c>
      <c r="BS7" s="38">
        <v>43.17</v>
      </c>
      <c r="BT7" s="38">
        <v>41.11</v>
      </c>
      <c r="BU7" s="38">
        <v>39.26</v>
      </c>
      <c r="BV7" s="38">
        <v>69.87</v>
      </c>
      <c r="BW7" s="38">
        <v>74.3</v>
      </c>
      <c r="BX7" s="38">
        <v>72.260000000000005</v>
      </c>
      <c r="BY7" s="38">
        <v>84.3</v>
      </c>
      <c r="BZ7" s="38">
        <v>82.88</v>
      </c>
      <c r="CA7" s="38">
        <v>75.290000000000006</v>
      </c>
      <c r="CB7" s="38">
        <v>421.02</v>
      </c>
      <c r="CC7" s="38">
        <v>383.11</v>
      </c>
      <c r="CD7" s="38">
        <v>388.02</v>
      </c>
      <c r="CE7" s="38">
        <v>421.86</v>
      </c>
      <c r="CF7" s="38">
        <v>484.46</v>
      </c>
      <c r="CG7" s="38">
        <v>234.96</v>
      </c>
      <c r="CH7" s="38">
        <v>221.81</v>
      </c>
      <c r="CI7" s="38">
        <v>230.02</v>
      </c>
      <c r="CJ7" s="38">
        <v>185.47</v>
      </c>
      <c r="CK7" s="38">
        <v>187.76</v>
      </c>
      <c r="CL7" s="38">
        <v>215.41</v>
      </c>
      <c r="CM7" s="38" t="s">
        <v>103</v>
      </c>
      <c r="CN7" s="38" t="s">
        <v>103</v>
      </c>
      <c r="CO7" s="38" t="s">
        <v>103</v>
      </c>
      <c r="CP7" s="38" t="s">
        <v>103</v>
      </c>
      <c r="CQ7" s="38" t="s">
        <v>103</v>
      </c>
      <c r="CR7" s="38">
        <v>42.9</v>
      </c>
      <c r="CS7" s="38">
        <v>43.36</v>
      </c>
      <c r="CT7" s="38">
        <v>42.56</v>
      </c>
      <c r="CU7" s="38">
        <v>45.68</v>
      </c>
      <c r="CV7" s="38">
        <v>45.87</v>
      </c>
      <c r="CW7" s="38">
        <v>42.9</v>
      </c>
      <c r="CX7" s="38">
        <v>92.28</v>
      </c>
      <c r="CY7" s="38">
        <v>92.24</v>
      </c>
      <c r="CZ7" s="38">
        <v>92.36</v>
      </c>
      <c r="DA7" s="38">
        <v>92.96</v>
      </c>
      <c r="DB7" s="38">
        <v>93.05</v>
      </c>
      <c r="DC7" s="38">
        <v>83.5</v>
      </c>
      <c r="DD7" s="38">
        <v>83.06</v>
      </c>
      <c r="DE7" s="38">
        <v>83.32</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2022-01-25T02:27:58Z</cp:lastPrinted>
  <dcterms:created xsi:type="dcterms:W3CDTF">2021-12-03T07:51:43Z</dcterms:created>
  <dcterms:modified xsi:type="dcterms:W3CDTF">2022-02-09T04:14:36Z</dcterms:modified>
  <cp:category/>
</cp:coreProperties>
</file>