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市町村課\経営比較分析表\31\提出\"/>
    </mc:Choice>
  </mc:AlternateContent>
  <workbookProtection workbookAlgorithmName="SHA-512" workbookHashValue="wayaJgbN1SYYVwsS/z1RhqQzUpdsFjeB0KvfY5CopHa1udV4WB06B5NO4SSvlPuIj/2bhcSOycqi6ndrmJ8olA==" workbookSaltValue="8RmBcMa6is8I0EAA14p/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<sst xmlns="http://schemas.openxmlformats.org/spreadsheetml/2006/main" count="239" uniqueCount="113">
  <si>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</si>
  <si>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</si>
  <si>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</si>
  <si>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</si>
  <si>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</si>
  <si>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</si>
  <si>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</si>
  <si>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</si>
  <si>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</si>
  <si>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</si>
  <si>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</si>
  <si>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</si>
  <si>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</si>
  <si>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</si>
  <si>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</si>
  <si>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</si>
  <si>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</si>
  <si>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</si>
  <si>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</si>
  <si>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</si>
  <si>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</si>
  <si>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</si>
  <si>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</si>
  <si>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</si>
  <si>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</si>
  <si>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</si>
  <si>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</si>
  <si>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</si>
  <si>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</si>
  <si>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</si>
  <si>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</si>
  <si>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</si>
  <si>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</si>
  <si>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</si>
  <si>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</si>
  <si>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</si>
  <si>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</si>
  <si>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</si>
  <si>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</si>
  <si>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</si>
  <si>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</si>
  <si>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</si>
  <si>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</si>
  <si>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</si>
  <si>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</si>
  <si>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</si>
  <si>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</si>
  <si>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</si>
  <si>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</si>
  <si>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</si>
  <si>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</si>
  <si>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</si>
  <si>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</si>
  <si>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</si>
  <si>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</si>
  <si>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</si>
  <si>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</si>
  <si>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</si>
  <si>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</si>
  <si>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</si>
  <si>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</si>
  <si>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</si>
  <si>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</si>
  <si>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</si>
  <si>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</si>
  <si>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</si>
  <si>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</si>
  <si>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</si>
  <si>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</si>
  <si>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</si>
  <si>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</si>
  <si>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</si>
  <si>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</si>
  <si>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</si>
  <si>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</si>
  <si>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</si>
  <si>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</si>
  <si>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</si>
  <si>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</si>
  <si>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</si>
  <si>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</si>
  <si>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</si>
  <si>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</si>
  <si>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</si>
  <si>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</si>
  <si>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</si>
  <si>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</si>
  <si>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</si>
  <si>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</si>
  <si>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</si>
  <si>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</si>
  <si>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</si>
  <si>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</si>
  <si>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</si>
  <si>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</si>
  <si>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</si>
  <si>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</si>
  <si>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</si>
  <si>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</si>
  <si>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</si>
  <si>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</si>
  <si>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</si>
  <si>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</si>
  <si>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</si>
  <si>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</si>
  <si>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</si>
  <si>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</si>
  <si>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</si>
  <si>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</si>
  <si>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</si>
  <si>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浄化槽が設置されてから20年であるため、耐用年数等を考慮すれば大規模な修繕の実施は当分の間ない。
　このため、現在のところ、損傷部の修繕等の維持管理を実施している。</t>
    <rPh sb="1" eb="4">
      <t>ジョウカソウ</t>
    </rPh>
    <rPh sb="5" eb="7">
      <t>セッチ</t>
    </rPh>
    <rPh sb="14" eb="15">
      <t>ネン</t>
    </rPh>
    <rPh sb="21" eb="23">
      <t>タイヨウ</t>
    </rPh>
    <rPh sb="23" eb="25">
      <t>ネンスウ</t>
    </rPh>
    <rPh sb="25" eb="26">
      <t>トウ</t>
    </rPh>
    <rPh sb="27" eb="29">
      <t>コウリョ</t>
    </rPh>
    <rPh sb="32" eb="35">
      <t>ダイキボ</t>
    </rPh>
    <rPh sb="36" eb="38">
      <t>シュウゼン</t>
    </rPh>
    <rPh sb="39" eb="41">
      <t>ジッシ</t>
    </rPh>
    <rPh sb="42" eb="44">
      <t>トウブン</t>
    </rPh>
    <rPh sb="45" eb="46">
      <t>アイダ</t>
    </rPh>
    <rPh sb="56" eb="58">
      <t>ゲンザイ</t>
    </rPh>
    <rPh sb="63" eb="65">
      <t>ソンショウ</t>
    </rPh>
    <rPh sb="65" eb="66">
      <t>ブ</t>
    </rPh>
    <rPh sb="67" eb="69">
      <t>シュウゼン</t>
    </rPh>
    <rPh sb="69" eb="70">
      <t>トウ</t>
    </rPh>
    <rPh sb="71" eb="73">
      <t>イジ</t>
    </rPh>
    <rPh sb="73" eb="75">
      <t>カンリ</t>
    </rPh>
    <rPh sb="76" eb="78">
      <t>ジッシ</t>
    </rPh>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</si>
  <si>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
　今後の浄化槽老朽化対策については、計画を立てて実施する必要がある。</t>
    <rPh sb="1" eb="3">
      <t>ショリ</t>
    </rPh>
    <rPh sb="3" eb="5">
      <t>クイキ</t>
    </rPh>
    <rPh sb="5" eb="6">
      <t>ナイ</t>
    </rPh>
    <rPh sb="6" eb="8">
      <t>ジンコウ</t>
    </rPh>
    <rPh sb="9" eb="10">
      <t>スク</t>
    </rPh>
    <rPh sb="17" eb="19">
      <t>リョウキン</t>
    </rPh>
    <rPh sb="19" eb="21">
      <t>シュウニュウ</t>
    </rPh>
    <rPh sb="22" eb="25">
      <t>ジギョウヒ</t>
    </rPh>
    <rPh sb="26" eb="27">
      <t>マカナ</t>
    </rPh>
    <rPh sb="31" eb="32">
      <t>ムズカ</t>
    </rPh>
    <rPh sb="35" eb="37">
      <t>ジギョウ</t>
    </rPh>
    <rPh sb="37" eb="39">
      <t>カイシ</t>
    </rPh>
    <rPh sb="39" eb="41">
      <t>トウショ</t>
    </rPh>
    <rPh sb="43" eb="45">
      <t>イッパン</t>
    </rPh>
    <rPh sb="45" eb="47">
      <t>カイケイ</t>
    </rPh>
    <rPh sb="47" eb="49">
      <t>クリイレ</t>
    </rPh>
    <rPh sb="49" eb="50">
      <t>キン</t>
    </rPh>
    <rPh sb="53" eb="54">
      <t>ホン</t>
    </rPh>
    <rPh sb="54" eb="56">
      <t>ジギョウ</t>
    </rPh>
    <rPh sb="57" eb="59">
      <t>アカジ</t>
    </rPh>
    <rPh sb="60" eb="62">
      <t>ゼンガク</t>
    </rPh>
    <rPh sb="62" eb="64">
      <t>ホテン</t>
    </rPh>
    <rPh sb="72" eb="74">
      <t>コンゴ</t>
    </rPh>
    <rPh sb="75" eb="76">
      <t>アラ</t>
    </rPh>
    <rPh sb="78" eb="80">
      <t>キサイ</t>
    </rPh>
    <rPh sb="81" eb="83">
      <t>ミコ</t>
    </rPh>
    <rPh sb="85" eb="86">
      <t>スク</t>
    </rPh>
    <rPh sb="89" eb="92">
      <t>ケイカクテキ</t>
    </rPh>
    <rPh sb="93" eb="95">
      <t>ショウカン</t>
    </rPh>
    <rPh sb="104" eb="106">
      <t>レイワ</t>
    </rPh>
    <rPh sb="108" eb="110">
      <t>ネンド</t>
    </rPh>
    <rPh sb="115" eb="117">
      <t>ネンド</t>
    </rPh>
    <rPh sb="119" eb="121">
      <t>カンサイ</t>
    </rPh>
    <rPh sb="122" eb="124">
      <t>ヨテイ</t>
    </rPh>
    <rPh sb="133" eb="135">
      <t>コンゴ</t>
    </rPh>
    <rPh sb="136" eb="139">
      <t>ジョウカソウ</t>
    </rPh>
    <rPh sb="139" eb="142">
      <t>ロウキュウカ</t>
    </rPh>
    <rPh sb="142" eb="144">
      <t>タイサク</t>
    </rPh>
    <rPh sb="150" eb="152">
      <t>ケイカク</t>
    </rPh>
    <rPh sb="153" eb="154">
      <t>タ</t>
    </rPh>
    <rPh sb="156" eb="158">
      <t>ジッシ</t>
    </rPh>
    <rPh sb="160" eb="162">
      <t>ヒツヨウ</t>
    </rPh>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</si>
  <si>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水が処理能力水量に満たない状況にあるからである。計画人口は279人だが、平成30年度末時点の利用人口は160人となっている。
　なお、水洗化率は100％になっており、新たに浄化槽を整備することはない。</t>
    <rPh sb="1" eb="4">
      <t>シュウエキテキ</t>
    </rPh>
    <rPh sb="4" eb="6">
      <t>シュウシ</t>
    </rPh>
    <rPh sb="6" eb="8">
      <t>ヒリツ</t>
    </rPh>
    <rPh sb="14" eb="16">
      <t>イッパン</t>
    </rPh>
    <rPh sb="16" eb="18">
      <t>カイケイ</t>
    </rPh>
    <rPh sb="18" eb="20">
      <t>クリイレ</t>
    </rPh>
    <rPh sb="20" eb="21">
      <t>キン</t>
    </rPh>
    <rPh sb="22" eb="24">
      <t>ゲンショウ</t>
    </rPh>
    <rPh sb="27" eb="29">
      <t>テイカ</t>
    </rPh>
    <rPh sb="37" eb="40">
      <t>ジョウカソウ</t>
    </rPh>
    <rPh sb="40" eb="42">
      <t>セッチ</t>
    </rPh>
    <rPh sb="42" eb="43">
      <t>ジ</t>
    </rPh>
    <rPh sb="44" eb="46">
      <t>キサイ</t>
    </rPh>
    <rPh sb="47" eb="49">
      <t>ショウカン</t>
    </rPh>
    <rPh sb="49" eb="50">
      <t>キン</t>
    </rPh>
    <rPh sb="51" eb="52">
      <t>オオ</t>
    </rPh>
    <rPh sb="57" eb="59">
      <t>キギョウ</t>
    </rPh>
    <rPh sb="59" eb="60">
      <t>サイ</t>
    </rPh>
    <rPh sb="60" eb="62">
      <t>ザンダカ</t>
    </rPh>
    <rPh sb="62" eb="63">
      <t>タイ</t>
    </rPh>
    <rPh sb="63" eb="65">
      <t>ジギョウ</t>
    </rPh>
    <rPh sb="65" eb="67">
      <t>キボ</t>
    </rPh>
    <rPh sb="67" eb="69">
      <t>ヒリツ</t>
    </rPh>
    <rPh sb="70" eb="72">
      <t>オスイ</t>
    </rPh>
    <rPh sb="72" eb="74">
      <t>ショリ</t>
    </rPh>
    <rPh sb="74" eb="76">
      <t>ゲンカ</t>
    </rPh>
    <rPh sb="82" eb="84">
      <t>ルイジ</t>
    </rPh>
    <rPh sb="84" eb="86">
      <t>ダンタイ</t>
    </rPh>
    <rPh sb="86" eb="89">
      <t>ヘイキンチ</t>
    </rPh>
    <rPh sb="91" eb="92">
      <t>オオ</t>
    </rPh>
    <rPh sb="97" eb="99">
      <t>ケイヒ</t>
    </rPh>
    <rPh sb="99" eb="101">
      <t>カイシュウ</t>
    </rPh>
    <rPh sb="101" eb="102">
      <t>リツ</t>
    </rPh>
    <rPh sb="103" eb="104">
      <t>オナ</t>
    </rPh>
    <rPh sb="105" eb="107">
      <t>リユウ</t>
    </rPh>
    <rPh sb="110" eb="112">
      <t>ゼンコク</t>
    </rPh>
    <rPh sb="112" eb="115">
      <t>ヘイキンチ</t>
    </rPh>
    <rPh sb="115" eb="116">
      <t>トウ</t>
    </rPh>
    <rPh sb="117" eb="119">
      <t>ヒカク</t>
    </rPh>
    <rPh sb="121" eb="122">
      <t>ヒク</t>
    </rPh>
    <rPh sb="131" eb="133">
      <t>シセツ</t>
    </rPh>
    <rPh sb="133" eb="135">
      <t>リヨウ</t>
    </rPh>
    <rPh sb="135" eb="136">
      <t>リツ</t>
    </rPh>
    <rPh sb="137" eb="139">
      <t>ルイジ</t>
    </rPh>
    <rPh sb="139" eb="141">
      <t>ダンタイ</t>
    </rPh>
    <rPh sb="141" eb="144">
      <t>ヘイキンチ</t>
    </rPh>
    <rPh sb="145" eb="147">
      <t>ヒカク</t>
    </rPh>
    <rPh sb="149" eb="150">
      <t>ヒク</t>
    </rPh>
    <rPh sb="159" eb="162">
      <t>カソカ</t>
    </rPh>
    <rPh sb="162" eb="163">
      <t>トウ</t>
    </rPh>
    <rPh sb="164" eb="165">
      <t>トモナ</t>
    </rPh>
    <rPh sb="166" eb="168">
      <t>ジンコウ</t>
    </rPh>
    <rPh sb="168" eb="170">
      <t>ゲンショウ</t>
    </rPh>
    <rPh sb="174" eb="176">
      <t>ショリ</t>
    </rPh>
    <rPh sb="176" eb="177">
      <t>スイ</t>
    </rPh>
    <rPh sb="178" eb="180">
      <t>ショリ</t>
    </rPh>
    <rPh sb="180" eb="182">
      <t>ノウリョク</t>
    </rPh>
    <rPh sb="182" eb="184">
      <t>スイリョウ</t>
    </rPh>
    <rPh sb="185" eb="186">
      <t>ミ</t>
    </rPh>
    <rPh sb="189" eb="191">
      <t>ジョウキョウ</t>
    </rPh>
    <rPh sb="200" eb="202">
      <t>ケイカク</t>
    </rPh>
    <rPh sb="202" eb="204">
      <t>ジンコウ</t>
    </rPh>
    <rPh sb="208" eb="209">
      <t>ニン</t>
    </rPh>
    <rPh sb="212" eb="214">
      <t>ヘイセイ</t>
    </rPh>
    <rPh sb="216" eb="219">
      <t>ネンドマツ</t>
    </rPh>
    <rPh sb="219" eb="221">
      <t>ジテン</t>
    </rPh>
    <rPh sb="222" eb="224">
      <t>リヨウ</t>
    </rPh>
    <rPh sb="224" eb="226">
      <t>ジンコウ</t>
    </rPh>
    <rPh sb="230" eb="231">
      <t>ニン</t>
    </rPh>
    <rPh sb="243" eb="246">
      <t>スイセンカ</t>
    </rPh>
    <rPh sb="246" eb="247">
      <t>リツ</t>
    </rPh>
    <rPh sb="259" eb="260">
      <t>アラ</t>
    </rPh>
    <rPh sb="262" eb="265">
      <t>ジョウカソウ</t>
    </rPh>
    <rPh sb="266" eb="268">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</si>
</sst>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EF-42F4-B268-BCBBAF61F10B}"/>
            </c:ext>
          </c:extLst>
        </c:ser>
        <c:dLbls>
          <c:showLegendKey val="0"/>
          <c:showVal val="0"/>
          <c:showCatName val="0"/>
          <c:showSerName val="0"/>
          <c:showPercent val="0"/>
          <c:showBubbleSize val="0"/>
        </c:dLbls>
        <c:gapWidth val="150"/>
        <c:axId val="149249536"/>
        <c:axId val="14924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AEF-42F4-B268-BCBBAF61F10B}"/>
            </c:ext>
          </c:extLst>
        </c:ser>
        <c:dLbls>
          <c:showLegendKey val="0"/>
          <c:showVal val="0"/>
          <c:showCatName val="0"/>
          <c:showSerName val="0"/>
          <c:showPercent val="0"/>
          <c:showBubbleSize val="0"/>
        </c:dLbls>
        <c:marker val="1"/>
        <c:smooth val="0"/>
        <c:axId val="149249536"/>
        <c:axId val="149246008"/>
      </c:lineChart>
      <c:dateAx>
        <c:axId val="149249536"/>
        <c:scaling>
          <c:orientation val="minMax"/>
        </c:scaling>
        <c:delete val="1"/>
        <c:axPos val="b"/>
        <c:numFmt formatCode="ge" sourceLinked="1"/>
        <c:majorTickMark val="none"/>
        <c:minorTickMark val="none"/>
        <c:tickLblPos val="none"/>
        <c:crossAx val="149246008"/>
        <c:crosses val="autoZero"/>
        <c:auto val="1"/>
        <c:lblOffset val="100"/>
        <c:baseTimeUnit val="years"/>
      </c:dateAx>
      <c:valAx>
        <c:axId val="14924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17.239999999999998</c:v>
                </c:pt>
                <c:pt idx="1">
                  <c:v>17.239999999999998</c:v>
                </c:pt>
                <c:pt idx="2">
                  <c:v>36.78</c:v>
                </c:pt>
                <c:pt idx="3">
                  <c:v>36.78</c:v>
                </c:pt>
                <c:pt idx="4">
                  <c:v>34.479999999999997</c:v>
                </c:pt>
              </c:numCache>
            </c:numRef>
          </c:val>
          <c:extLst xmlns:c16r2="http://schemas.microsoft.com/office/drawing/2015/06/chart">
            <c:ext xmlns:c16="http://schemas.microsoft.com/office/drawing/2014/chart" uri="{C3380CC4-5D6E-409C-BE32-E72D297353CC}">
              <c16:uniqueId val="{00000000-0952-4EFE-8330-6A220693B8E5}"/>
            </c:ext>
          </c:extLst>
        </c:ser>
        <c:dLbls>
          <c:showLegendKey val="0"/>
          <c:showVal val="0"/>
          <c:showCatName val="0"/>
          <c:showSerName val="0"/>
          <c:showPercent val="0"/>
          <c:showBubbleSize val="0"/>
        </c:dLbls>
        <c:gapWidth val="150"/>
        <c:axId val="333982656"/>
        <c:axId val="3339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0952-4EFE-8330-6A220693B8E5}"/>
            </c:ext>
          </c:extLst>
        </c:ser>
        <c:dLbls>
          <c:showLegendKey val="0"/>
          <c:showVal val="0"/>
          <c:showCatName val="0"/>
          <c:showSerName val="0"/>
          <c:showPercent val="0"/>
          <c:showBubbleSize val="0"/>
        </c:dLbls>
        <c:marker val="1"/>
        <c:smooth val="0"/>
        <c:axId val="333982656"/>
        <c:axId val="333975600"/>
      </c:lineChart>
      <c:dateAx>
        <c:axId val="333982656"/>
        <c:scaling>
          <c:orientation val="minMax"/>
        </c:scaling>
        <c:delete val="1"/>
        <c:axPos val="b"/>
        <c:numFmt formatCode="ge" sourceLinked="1"/>
        <c:majorTickMark val="none"/>
        <c:minorTickMark val="none"/>
        <c:tickLblPos val="none"/>
        <c:crossAx val="333975600"/>
        <c:crosses val="autoZero"/>
        <c:auto val="1"/>
        <c:lblOffset val="100"/>
        <c:baseTimeUnit val="years"/>
      </c:dateAx>
      <c:valAx>
        <c:axId val="3339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96D-44A6-A07A-A6455402CE42}"/>
            </c:ext>
          </c:extLst>
        </c:ser>
        <c:dLbls>
          <c:showLegendKey val="0"/>
          <c:showVal val="0"/>
          <c:showCatName val="0"/>
          <c:showSerName val="0"/>
          <c:showPercent val="0"/>
          <c:showBubbleSize val="0"/>
        </c:dLbls>
        <c:gapWidth val="150"/>
        <c:axId val="333976776"/>
        <c:axId val="33397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096D-44A6-A07A-A6455402CE42}"/>
            </c:ext>
          </c:extLst>
        </c:ser>
        <c:dLbls>
          <c:showLegendKey val="0"/>
          <c:showVal val="0"/>
          <c:showCatName val="0"/>
          <c:showSerName val="0"/>
          <c:showPercent val="0"/>
          <c:showBubbleSize val="0"/>
        </c:dLbls>
        <c:marker val="1"/>
        <c:smooth val="0"/>
        <c:axId val="333976776"/>
        <c:axId val="333977168"/>
      </c:lineChart>
      <c:dateAx>
        <c:axId val="333976776"/>
        <c:scaling>
          <c:orientation val="minMax"/>
        </c:scaling>
        <c:delete val="1"/>
        <c:axPos val="b"/>
        <c:numFmt formatCode="ge" sourceLinked="1"/>
        <c:majorTickMark val="none"/>
        <c:minorTickMark val="none"/>
        <c:tickLblPos val="none"/>
        <c:crossAx val="333977168"/>
        <c:crosses val="autoZero"/>
        <c:auto val="1"/>
        <c:lblOffset val="100"/>
        <c:baseTimeUnit val="years"/>
      </c:dateAx>
      <c:valAx>
        <c:axId val="33397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88.28</c:v>
                </c:pt>
                <c:pt idx="1">
                  <c:v>88.55</c:v>
                </c:pt>
                <c:pt idx="2">
                  <c:v>90.23</c:v>
                </c:pt>
                <c:pt idx="3">
                  <c:v>88.7</c:v>
                </c:pt>
                <c:pt idx="4">
                  <c:v>88.34</c:v>
                </c:pt>
              </c:numCache>
            </c:numRef>
          </c:val>
          <c:extLst xmlns:c16r2="http://schemas.microsoft.com/office/drawing/2015/06/chart">
            <c:ext xmlns:c16="http://schemas.microsoft.com/office/drawing/2014/chart" uri="{C3380CC4-5D6E-409C-BE32-E72D297353CC}">
              <c16:uniqueId val="{00000000-6241-4ED2-B7C9-7A88C49C1E45}"/>
            </c:ext>
          </c:extLst>
        </c:ser>
        <c:dLbls>
          <c:showLegendKey val="0"/>
          <c:showVal val="0"/>
          <c:showCatName val="0"/>
          <c:showSerName val="0"/>
          <c:showPercent val="0"/>
          <c:showBubbleSize val="0"/>
        </c:dLbls>
        <c:gapWidth val="150"/>
        <c:axId val="149247576"/>
        <c:axId val="1492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41-4ED2-B7C9-7A88C49C1E45}"/>
            </c:ext>
          </c:extLst>
        </c:ser>
        <c:dLbls>
          <c:showLegendKey val="0"/>
          <c:showVal val="0"/>
          <c:showCatName val="0"/>
          <c:showSerName val="0"/>
          <c:showPercent val="0"/>
          <c:showBubbleSize val="0"/>
        </c:dLbls>
        <c:marker val="1"/>
        <c:smooth val="0"/>
        <c:axId val="149247576"/>
        <c:axId val="149247968"/>
      </c:lineChart>
      <c:dateAx>
        <c:axId val="149247576"/>
        <c:scaling>
          <c:orientation val="minMax"/>
        </c:scaling>
        <c:delete val="1"/>
        <c:axPos val="b"/>
        <c:numFmt formatCode="ge" sourceLinked="1"/>
        <c:majorTickMark val="none"/>
        <c:minorTickMark val="none"/>
        <c:tickLblPos val="none"/>
        <c:crossAx val="149247968"/>
        <c:crosses val="autoZero"/>
        <c:auto val="1"/>
        <c:lblOffset val="100"/>
        <c:baseTimeUnit val="years"/>
      </c:dateAx>
      <c:valAx>
        <c:axId val="1492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05-431C-8CE0-419D2C257882}"/>
            </c:ext>
          </c:extLst>
        </c:ser>
        <c:dLbls>
          <c:showLegendKey val="0"/>
          <c:showVal val="0"/>
          <c:showCatName val="0"/>
          <c:showSerName val="0"/>
          <c:showPercent val="0"/>
          <c:showBubbleSize val="0"/>
        </c:dLbls>
        <c:gapWidth val="150"/>
        <c:axId val="333605480"/>
        <c:axId val="33360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05-431C-8CE0-419D2C257882}"/>
            </c:ext>
          </c:extLst>
        </c:ser>
        <c:dLbls>
          <c:showLegendKey val="0"/>
          <c:showVal val="0"/>
          <c:showCatName val="0"/>
          <c:showSerName val="0"/>
          <c:showPercent val="0"/>
          <c:showBubbleSize val="0"/>
        </c:dLbls>
        <c:marker val="1"/>
        <c:smooth val="0"/>
        <c:axId val="333605480"/>
        <c:axId val="333605872"/>
      </c:lineChart>
      <c:dateAx>
        <c:axId val="333605480"/>
        <c:scaling>
          <c:orientation val="minMax"/>
        </c:scaling>
        <c:delete val="1"/>
        <c:axPos val="b"/>
        <c:numFmt formatCode="ge" sourceLinked="1"/>
        <c:majorTickMark val="none"/>
        <c:minorTickMark val="none"/>
        <c:tickLblPos val="none"/>
        <c:crossAx val="333605872"/>
        <c:crosses val="autoZero"/>
        <c:auto val="1"/>
        <c:lblOffset val="100"/>
        <c:baseTimeUnit val="years"/>
      </c:dateAx>
      <c:valAx>
        <c:axId val="3336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66-463C-BCEB-ACC197C77C3C}"/>
            </c:ext>
          </c:extLst>
        </c:ser>
        <c:dLbls>
          <c:showLegendKey val="0"/>
          <c:showVal val="0"/>
          <c:showCatName val="0"/>
          <c:showSerName val="0"/>
          <c:showPercent val="0"/>
          <c:showBubbleSize val="0"/>
        </c:dLbls>
        <c:gapWidth val="150"/>
        <c:axId val="333606264"/>
        <c:axId val="3336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66-463C-BCEB-ACC197C77C3C}"/>
            </c:ext>
          </c:extLst>
        </c:ser>
        <c:dLbls>
          <c:showLegendKey val="0"/>
          <c:showVal val="0"/>
          <c:showCatName val="0"/>
          <c:showSerName val="0"/>
          <c:showPercent val="0"/>
          <c:showBubbleSize val="0"/>
        </c:dLbls>
        <c:marker val="1"/>
        <c:smooth val="0"/>
        <c:axId val="333606264"/>
        <c:axId val="333600384"/>
      </c:lineChart>
      <c:dateAx>
        <c:axId val="333606264"/>
        <c:scaling>
          <c:orientation val="minMax"/>
        </c:scaling>
        <c:delete val="1"/>
        <c:axPos val="b"/>
        <c:numFmt formatCode="ge" sourceLinked="1"/>
        <c:majorTickMark val="none"/>
        <c:minorTickMark val="none"/>
        <c:tickLblPos val="none"/>
        <c:crossAx val="333600384"/>
        <c:crosses val="autoZero"/>
        <c:auto val="1"/>
        <c:lblOffset val="100"/>
        <c:baseTimeUnit val="years"/>
      </c:dateAx>
      <c:valAx>
        <c:axId val="3336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0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37-472E-ADE4-4788EADD37B8}"/>
            </c:ext>
          </c:extLst>
        </c:ser>
        <c:dLbls>
          <c:showLegendKey val="0"/>
          <c:showVal val="0"/>
          <c:showCatName val="0"/>
          <c:showSerName val="0"/>
          <c:showPercent val="0"/>
          <c:showBubbleSize val="0"/>
        </c:dLbls>
        <c:gapWidth val="150"/>
        <c:axId val="333601168"/>
        <c:axId val="3336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37-472E-ADE4-4788EADD37B8}"/>
            </c:ext>
          </c:extLst>
        </c:ser>
        <c:dLbls>
          <c:showLegendKey val="0"/>
          <c:showVal val="0"/>
          <c:showCatName val="0"/>
          <c:showSerName val="0"/>
          <c:showPercent val="0"/>
          <c:showBubbleSize val="0"/>
        </c:dLbls>
        <c:marker val="1"/>
        <c:smooth val="0"/>
        <c:axId val="333601168"/>
        <c:axId val="333601952"/>
      </c:lineChart>
      <c:dateAx>
        <c:axId val="333601168"/>
        <c:scaling>
          <c:orientation val="minMax"/>
        </c:scaling>
        <c:delete val="1"/>
        <c:axPos val="b"/>
        <c:numFmt formatCode="ge" sourceLinked="1"/>
        <c:majorTickMark val="none"/>
        <c:minorTickMark val="none"/>
        <c:tickLblPos val="none"/>
        <c:crossAx val="333601952"/>
        <c:crosses val="autoZero"/>
        <c:auto val="1"/>
        <c:lblOffset val="100"/>
        <c:baseTimeUnit val="years"/>
      </c:dateAx>
      <c:valAx>
        <c:axId val="3336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E1-4074-B5A0-BE2FB201F495}"/>
            </c:ext>
          </c:extLst>
        </c:ser>
        <c:dLbls>
          <c:showLegendKey val="0"/>
          <c:showVal val="0"/>
          <c:showCatName val="0"/>
          <c:showSerName val="0"/>
          <c:showPercent val="0"/>
          <c:showBubbleSize val="0"/>
        </c:dLbls>
        <c:gapWidth val="150"/>
        <c:axId val="333603128"/>
        <c:axId val="3336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E1-4074-B5A0-BE2FB201F495}"/>
            </c:ext>
          </c:extLst>
        </c:ser>
        <c:dLbls>
          <c:showLegendKey val="0"/>
          <c:showVal val="0"/>
          <c:showCatName val="0"/>
          <c:showSerName val="0"/>
          <c:showPercent val="0"/>
          <c:showBubbleSize val="0"/>
        </c:dLbls>
        <c:marker val="1"/>
        <c:smooth val="0"/>
        <c:axId val="333603128"/>
        <c:axId val="333603520"/>
      </c:lineChart>
      <c:dateAx>
        <c:axId val="333603128"/>
        <c:scaling>
          <c:orientation val="minMax"/>
        </c:scaling>
        <c:delete val="1"/>
        <c:axPos val="b"/>
        <c:numFmt formatCode="ge" sourceLinked="1"/>
        <c:majorTickMark val="none"/>
        <c:minorTickMark val="none"/>
        <c:tickLblPos val="none"/>
        <c:crossAx val="333603520"/>
        <c:crosses val="autoZero"/>
        <c:auto val="1"/>
        <c:lblOffset val="100"/>
        <c:baseTimeUnit val="years"/>
      </c:dateAx>
      <c:valAx>
        <c:axId val="3336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3315.21</c:v>
                </c:pt>
                <c:pt idx="1">
                  <c:v>3203.2</c:v>
                </c:pt>
                <c:pt idx="2">
                  <c:v>3109.21</c:v>
                </c:pt>
                <c:pt idx="3">
                  <c:v>2925.36</c:v>
                </c:pt>
                <c:pt idx="4">
                  <c:v>2766.27</c:v>
                </c:pt>
              </c:numCache>
            </c:numRef>
          </c:val>
          <c:extLst xmlns:c16r2="http://schemas.microsoft.com/office/drawing/2015/06/chart">
            <c:ext xmlns:c16="http://schemas.microsoft.com/office/drawing/2014/chart" uri="{C3380CC4-5D6E-409C-BE32-E72D297353CC}">
              <c16:uniqueId val="{00000000-EEE1-4C8A-9BEB-DB52FC1A8769}"/>
            </c:ext>
          </c:extLst>
        </c:ser>
        <c:dLbls>
          <c:showLegendKey val="0"/>
          <c:showVal val="0"/>
          <c:showCatName val="0"/>
          <c:showSerName val="0"/>
          <c:showPercent val="0"/>
          <c:showBubbleSize val="0"/>
        </c:dLbls>
        <c:gapWidth val="150"/>
        <c:axId val="333981088"/>
        <c:axId val="33398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EEE1-4C8A-9BEB-DB52FC1A8769}"/>
            </c:ext>
          </c:extLst>
        </c:ser>
        <c:dLbls>
          <c:showLegendKey val="0"/>
          <c:showVal val="0"/>
          <c:showCatName val="0"/>
          <c:showSerName val="0"/>
          <c:showPercent val="0"/>
          <c:showBubbleSize val="0"/>
        </c:dLbls>
        <c:marker val="1"/>
        <c:smooth val="0"/>
        <c:axId val="333981088"/>
        <c:axId val="333983048"/>
      </c:lineChart>
      <c:dateAx>
        <c:axId val="333981088"/>
        <c:scaling>
          <c:orientation val="minMax"/>
        </c:scaling>
        <c:delete val="1"/>
        <c:axPos val="b"/>
        <c:numFmt formatCode="ge" sourceLinked="1"/>
        <c:majorTickMark val="none"/>
        <c:minorTickMark val="none"/>
        <c:tickLblPos val="none"/>
        <c:crossAx val="333983048"/>
        <c:crosses val="autoZero"/>
        <c:auto val="1"/>
        <c:lblOffset val="100"/>
        <c:baseTimeUnit val="years"/>
      </c:dateAx>
      <c:valAx>
        <c:axId val="33398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26.3</c:v>
                </c:pt>
                <c:pt idx="1">
                  <c:v>24.02</c:v>
                </c:pt>
                <c:pt idx="2">
                  <c:v>18.11</c:v>
                </c:pt>
                <c:pt idx="3">
                  <c:v>21.25</c:v>
                </c:pt>
                <c:pt idx="4">
                  <c:v>21.07</c:v>
                </c:pt>
              </c:numCache>
            </c:numRef>
          </c:val>
          <c:extLst xmlns:c16r2="http://schemas.microsoft.com/office/drawing/2015/06/chart">
            <c:ext xmlns:c16="http://schemas.microsoft.com/office/drawing/2014/chart" uri="{C3380CC4-5D6E-409C-BE32-E72D297353CC}">
              <c16:uniqueId val="{00000000-AEA4-4B9F-AF2D-8822A66DC741}"/>
            </c:ext>
          </c:extLst>
        </c:ser>
        <c:dLbls>
          <c:showLegendKey val="0"/>
          <c:showVal val="0"/>
          <c:showCatName val="0"/>
          <c:showSerName val="0"/>
          <c:showPercent val="0"/>
          <c:showBubbleSize val="0"/>
        </c:dLbls>
        <c:gapWidth val="150"/>
        <c:axId val="333981480"/>
        <c:axId val="33397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AEA4-4B9F-AF2D-8822A66DC741}"/>
            </c:ext>
          </c:extLst>
        </c:ser>
        <c:dLbls>
          <c:showLegendKey val="0"/>
          <c:showVal val="0"/>
          <c:showCatName val="0"/>
          <c:showSerName val="0"/>
          <c:showPercent val="0"/>
          <c:showBubbleSize val="0"/>
        </c:dLbls>
        <c:marker val="1"/>
        <c:smooth val="0"/>
        <c:axId val="333981480"/>
        <c:axId val="333978344"/>
      </c:lineChart>
      <c:dateAx>
        <c:axId val="333981480"/>
        <c:scaling>
          <c:orientation val="minMax"/>
        </c:scaling>
        <c:delete val="1"/>
        <c:axPos val="b"/>
        <c:numFmt formatCode="ge" sourceLinked="1"/>
        <c:majorTickMark val="none"/>
        <c:minorTickMark val="none"/>
        <c:tickLblPos val="none"/>
        <c:crossAx val="333978344"/>
        <c:crosses val="autoZero"/>
        <c:auto val="1"/>
        <c:lblOffset val="100"/>
        <c:baseTimeUnit val="years"/>
      </c:dateAx>
      <c:valAx>
        <c:axId val="33397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632.99</c:v>
                </c:pt>
                <c:pt idx="1">
                  <c:v>614.98</c:v>
                </c:pt>
                <c:pt idx="2">
                  <c:v>860.76</c:v>
                </c:pt>
                <c:pt idx="3">
                  <c:v>724.59</c:v>
                </c:pt>
                <c:pt idx="4">
                  <c:v>772.32</c:v>
                </c:pt>
              </c:numCache>
            </c:numRef>
          </c:val>
          <c:extLst xmlns:c16r2="http://schemas.microsoft.com/office/drawing/2015/06/chart">
            <c:ext xmlns:c16="http://schemas.microsoft.com/office/drawing/2014/chart" uri="{C3380CC4-5D6E-409C-BE32-E72D297353CC}">
              <c16:uniqueId val="{00000000-823A-47E0-8883-C877A40417C9}"/>
            </c:ext>
          </c:extLst>
        </c:ser>
        <c:dLbls>
          <c:showLegendKey val="0"/>
          <c:showVal val="0"/>
          <c:showCatName val="0"/>
          <c:showSerName val="0"/>
          <c:showPercent val="0"/>
          <c:showBubbleSize val="0"/>
        </c:dLbls>
        <c:gapWidth val="150"/>
        <c:axId val="333979128"/>
        <c:axId val="3339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823A-47E0-8883-C877A40417C9}"/>
            </c:ext>
          </c:extLst>
        </c:ser>
        <c:dLbls>
          <c:showLegendKey val="0"/>
          <c:showVal val="0"/>
          <c:showCatName val="0"/>
          <c:showSerName val="0"/>
          <c:showPercent val="0"/>
          <c:showBubbleSize val="0"/>
        </c:dLbls>
        <c:marker val="1"/>
        <c:smooth val="0"/>
        <c:axId val="333979128"/>
        <c:axId val="333979912"/>
      </c:lineChart>
      <c:dateAx>
        <c:axId val="333979128"/>
        <c:scaling>
          <c:orientation val="minMax"/>
        </c:scaling>
        <c:delete val="1"/>
        <c:axPos val="b"/>
        <c:numFmt formatCode="ge" sourceLinked="1"/>
        <c:majorTickMark val="none"/>
        <c:minorTickMark val="none"/>
        <c:tickLblPos val="none"/>
        <c:crossAx val="333979912"/>
        <c:crosses val="autoZero"/>
        <c:auto val="1"/>
        <c:lblOffset val="100"/>
        <c:baseTimeUnit val="years"/>
      </c:dateAx>
      <c:valAx>
        <c:axId val="3339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7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19694</v>
      </c>
      <c r="AM8" s="50"/>
      <c r="AN8" s="50"/>
      <c r="AO8" s="50"/>
      <c r="AP8" s="50"/>
      <c r="AQ8" s="50"/>
      <c r="AR8" s="50"/>
      <c r="AS8" s="50"/>
      <c r="AT8" s="45">
        <f>データ!T6</f>
        <v>34.340000000000003</v>
      </c>
      <c r="AU8" s="45"/>
      <c r="AV8" s="45"/>
      <c r="AW8" s="45"/>
      <c r="AX8" s="45"/>
      <c r="AY8" s="45"/>
      <c r="AZ8" s="45"/>
      <c r="BA8" s="45"/>
      <c r="BB8" s="45">
        <f>データ!U6</f>
        <v>573.5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0.82</v>
      </c>
      <c r="Q10" s="45"/>
      <c r="R10" s="45"/>
      <c r="S10" s="45"/>
      <c r="T10" s="45"/>
      <c r="U10" s="45"/>
      <c r="V10" s="45"/>
      <c r="W10" s="45">
        <f>データ!Q6</f>
        <v>100</v>
      </c>
      <c r="X10" s="45"/>
      <c r="Y10" s="45"/>
      <c r="Z10" s="45"/>
      <c r="AA10" s="45"/>
      <c r="AB10" s="45"/>
      <c r="AC10" s="45"/>
      <c r="AD10" s="50">
        <f>データ!R6</f>
        <v>3000</v>
      </c>
      <c r="AE10" s="50"/>
      <c r="AF10" s="50"/>
      <c r="AG10" s="50"/>
      <c r="AH10" s="50"/>
      <c r="AI10" s="50"/>
      <c r="AJ10" s="50"/>
      <c r="AK10" s="2"/>
      <c r="AL10" s="50">
        <f>データ!V6</f>
        <v>160</v>
      </c>
      <c r="AM10" s="50"/>
      <c r="AN10" s="50"/>
      <c r="AO10" s="50"/>
      <c r="AP10" s="50"/>
      <c r="AQ10" s="50"/>
      <c r="AR10" s="50"/>
      <c r="AS10" s="50"/>
      <c r="AT10" s="45">
        <f>データ!W6</f>
        <v>0.27</v>
      </c>
      <c r="AU10" s="45"/>
      <c r="AV10" s="45"/>
      <c r="AW10" s="45"/>
      <c r="AX10" s="45"/>
      <c r="AY10" s="45"/>
      <c r="AZ10" s="45"/>
      <c r="BA10" s="45"/>
      <c r="BB10" s="45">
        <f>データ!X6</f>
        <v>592.59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tfukKApVh/UpMDZL6l33V3oZavcuplYddUFnPCyeD1Hd7KaihXf9nPLL+yL+FMog79llR7YfBh6Z8ubME9GS3g==" saltValue="FiR/pZSOIkjahH6RI+9E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273210</v>
      </c>
      <c r="D6" s="33">
        <f t="shared" si="3"/>
        <v>47</v>
      </c>
      <c r="E6" s="33">
        <f t="shared" si="3"/>
        <v>18</v>
      </c>
      <c r="F6" s="33">
        <f t="shared" si="3"/>
        <v>1</v>
      </c>
      <c r="G6" s="33">
        <f t="shared" si="3"/>
        <v>0</v>
      </c>
      <c r="H6" s="33" t="str">
        <f t="shared" si="3"/>
        <v>大阪府　豊能町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0.82</v>
      </c>
      <c r="Q6" s="34">
        <f t="shared" si="3"/>
        <v>100</v>
      </c>
      <c r="R6" s="34">
        <f t="shared" si="3"/>
        <v>3000</v>
      </c>
      <c r="S6" s="34">
        <f t="shared" si="3"/>
        <v>19694</v>
      </c>
      <c r="T6" s="34">
        <f t="shared" si="3"/>
        <v>34.340000000000003</v>
      </c>
      <c r="U6" s="34">
        <f t="shared" si="3"/>
        <v>573.5</v>
      </c>
      <c r="V6" s="34">
        <f t="shared" si="3"/>
        <v>160</v>
      </c>
      <c r="W6" s="34">
        <f t="shared" si="3"/>
        <v>0.27</v>
      </c>
      <c r="X6" s="34">
        <f t="shared" si="3"/>
        <v>592.59</v>
      </c>
      <c r="Y6" s="35">
        <f>IF(Y7="",NA(),Y7)</f>
        <v>88.28</v>
      </c>
      <c r="Z6" s="35">
        <f t="shared" ref="Z6:AH6" si="4">IF(Z7="",NA(),Z7)</f>
        <v>88.55</v>
      </c>
      <c r="AA6" s="35">
        <f t="shared" si="4"/>
        <v>90.23</v>
      </c>
      <c r="AB6" s="35">
        <f t="shared" si="4"/>
        <v>88.7</v>
      </c>
      <c r="AC6" s="35">
        <f t="shared" si="4"/>
        <v>88.34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3315.21</v>
      </c>
      <c r="BG6" s="35">
        <f t="shared" ref="BG6:BO6" si="7">IF(BG7="",NA(),BG7)</f>
        <v>3203.2</v>
      </c>
      <c r="BH6" s="35">
        <f t="shared" si="7"/>
        <v>3109.21</v>
      </c>
      <c r="BI6" s="35">
        <f t="shared" si="7"/>
        <v>2925.36</v>
      </c>
      <c r="BJ6" s="35">
        <f t="shared" si="7"/>
        <v>2766.27</v>
      </c>
      <c r="BK6" s="35">
        <f t="shared" si="7"/>
        <v>701.33</v>
      </c>
      <c r="BL6" s="35">
        <f t="shared" si="7"/>
        <v>663.76</v>
      </c>
      <c r="BM6" s="35">
        <f t="shared" si="7"/>
        <v>566.35</v>
      </c>
      <c r="BN6" s="35">
        <f t="shared" si="7"/>
        <v>888.8</v>
      </c>
      <c r="BO6" s="35">
        <f t="shared" si="7"/>
        <v>855.65</v>
      </c>
      <c r="BP6" s="34" t="str">
        <f>IF(BP7="","",IF(BP7="-","【-】","【"&amp;SUBSTITUTE(TEXT(BP7,"#,##0.00"),"-","△")&amp;"】"))</f>
        <v>【860.68】</v>
      </c>
      <c r="BQ6" s="35">
        <f>IF(BQ7="",NA(),BQ7)</f>
        <v>26.3</v>
      </c>
      <c r="BR6" s="35">
        <f t="shared" ref="BR6:BZ6" si="8">IF(BR7="",NA(),BR7)</f>
        <v>24.02</v>
      </c>
      <c r="BS6" s="35">
        <f t="shared" si="8"/>
        <v>18.11</v>
      </c>
      <c r="BT6" s="35">
        <f t="shared" si="8"/>
        <v>21.25</v>
      </c>
      <c r="BU6" s="35">
        <f t="shared" si="8"/>
        <v>21.07</v>
      </c>
      <c r="BV6" s="35">
        <f t="shared" si="8"/>
        <v>53.48</v>
      </c>
      <c r="BW6" s="35">
        <f t="shared" si="8"/>
        <v>53.76</v>
      </c>
      <c r="BX6" s="35">
        <f t="shared" si="8"/>
        <v>52.27</v>
      </c>
      <c r="BY6" s="35">
        <f t="shared" si="8"/>
        <v>52.55</v>
      </c>
      <c r="BZ6" s="35">
        <f t="shared" si="8"/>
        <v>52.23</v>
      </c>
      <c r="CA6" s="34" t="str">
        <f>IF(CA7="","",IF(CA7="-","【-】","【"&amp;SUBSTITUTE(TEXT(CA7,"#,##0.00"),"-","△")&amp;"】"))</f>
        <v>【52.12】</v>
      </c>
      <c r="CB6" s="35">
        <f>IF(CB7="",NA(),CB7)</f>
        <v>632.99</v>
      </c>
      <c r="CC6" s="35">
        <f t="shared" ref="CC6:CK6" si="9">IF(CC7="",NA(),CC7)</f>
        <v>614.98</v>
      </c>
      <c r="CD6" s="35">
        <f t="shared" si="9"/>
        <v>860.76</v>
      </c>
      <c r="CE6" s="35">
        <f t="shared" si="9"/>
        <v>724.59</v>
      </c>
      <c r="CF6" s="35">
        <f t="shared" si="9"/>
        <v>772.32</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17.239999999999998</v>
      </c>
      <c r="CN6" s="35">
        <f t="shared" ref="CN6:CV6" si="10">IF(CN7="",NA(),CN7)</f>
        <v>17.239999999999998</v>
      </c>
      <c r="CO6" s="35">
        <f t="shared" si="10"/>
        <v>36.78</v>
      </c>
      <c r="CP6" s="35">
        <f t="shared" si="10"/>
        <v>36.78</v>
      </c>
      <c r="CQ6" s="35">
        <f t="shared" si="10"/>
        <v>34.479999999999997</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273210</v>
      </c>
      <c r="D7" s="37">
        <v>47</v>
      </c>
      <c r="E7" s="37">
        <v>18</v>
      </c>
      <c r="F7" s="37">
        <v>1</v>
      </c>
      <c r="G7" s="37">
        <v>0</v>
      </c>
      <c r="H7" s="37" t="s">
        <v>97</v>
      </c>
      <c r="I7" s="37" t="s">
        <v>98</v>
      </c>
      <c r="J7" s="37" t="s">
        <v>99</v>
      </c>
      <c r="K7" s="37" t="s">
        <v>100</v>
      </c>
      <c r="L7" s="37" t="s">
        <v>101</v>
      </c>
      <c r="M7" s="37" t="s">
        <v>102</v>
      </c>
      <c r="N7" s="38" t="s">
        <v>103</v>
      </c>
      <c r="O7" s="38" t="s">
        <v>104</v>
      </c>
      <c r="P7" s="38">
        <v>0.82</v>
      </c>
      <c r="Q7" s="38">
        <v>100</v>
      </c>
      <c r="R7" s="38">
        <v>3000</v>
      </c>
      <c r="S7" s="38">
        <v>19694</v>
      </c>
      <c r="T7" s="38">
        <v>34.340000000000003</v>
      </c>
      <c r="U7" s="38">
        <v>573.5</v>
      </c>
      <c r="V7" s="38">
        <v>160</v>
      </c>
      <c r="W7" s="38">
        <v>0.27</v>
      </c>
      <c r="X7" s="38">
        <v>592.59</v>
      </c>
      <c r="Y7" s="38">
        <v>88.28</v>
      </c>
      <c r="Z7" s="38">
        <v>88.55</v>
      </c>
      <c r="AA7" s="38">
        <v>90.23</v>
      </c>
      <c r="AB7" s="38">
        <v>88.7</v>
      </c>
      <c r="AC7" s="38">
        <v>88.34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3315.21</v>
      </c>
      <c r="BG7" s="38">
        <v>3203.2</v>
      </c>
      <c r="BH7" s="38">
        <v>3109.21</v>
      </c>
      <c r="BI7" s="38">
        <v>2925.36</v>
      </c>
      <c r="BJ7" s="38">
        <v>2766.27</v>
      </c>
      <c r="BK7" s="38">
        <v>701.33</v>
      </c>
      <c r="BL7" s="38">
        <v>663.76</v>
      </c>
      <c r="BM7" s="38">
        <v>566.35</v>
      </c>
      <c r="BN7" s="38">
        <v>888.8</v>
      </c>
      <c r="BO7" s="38">
        <v>855.65</v>
      </c>
      <c r="BP7" s="38">
        <v>860.68</v>
      </c>
      <c r="BQ7" s="38">
        <v>26.3</v>
      </c>
      <c r="BR7" s="38">
        <v>24.02</v>
      </c>
      <c r="BS7" s="38">
        <v>18.11</v>
      </c>
      <c r="BT7" s="38">
        <v>21.25</v>
      </c>
      <c r="BU7" s="38">
        <v>21.07</v>
      </c>
      <c r="BV7" s="38">
        <v>53.48</v>
      </c>
      <c r="BW7" s="38">
        <v>53.76</v>
      </c>
      <c r="BX7" s="38">
        <v>52.27</v>
      </c>
      <c r="BY7" s="38">
        <v>52.55</v>
      </c>
      <c r="BZ7" s="38">
        <v>52.23</v>
      </c>
      <c r="CA7" s="38">
        <v>52.12</v>
      </c>
      <c r="CB7" s="38">
        <v>632.99</v>
      </c>
      <c r="CC7" s="38">
        <v>614.98</v>
      </c>
      <c r="CD7" s="38">
        <v>860.76</v>
      </c>
      <c r="CE7" s="38">
        <v>724.59</v>
      </c>
      <c r="CF7" s="38">
        <v>772.32</v>
      </c>
      <c r="CG7" s="38">
        <v>277.29000000000002</v>
      </c>
      <c r="CH7" s="38">
        <v>275.25</v>
      </c>
      <c r="CI7" s="38">
        <v>291.01</v>
      </c>
      <c r="CJ7" s="38">
        <v>292.45</v>
      </c>
      <c r="CK7" s="38">
        <v>294.05</v>
      </c>
      <c r="CL7" s="38">
        <v>299.14</v>
      </c>
      <c r="CM7" s="38">
        <v>17.239999999999998</v>
      </c>
      <c r="CN7" s="38">
        <v>17.239999999999998</v>
      </c>
      <c r="CO7" s="38">
        <v>36.78</v>
      </c>
      <c r="CP7" s="38">
        <v>36.78</v>
      </c>
      <c r="CQ7" s="38">
        <v>34.479999999999997</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dcterms:created xsi:type="dcterms:W3CDTF">2019-12-05T05:31:57Z</dcterms:created>
  <dcterms:modified xsi:type="dcterms:W3CDTF">2020-02-10T06:31:43Z</dcterms:modified>
  <cp:category/>
</cp:coreProperties>
</file>