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市町村課\経営比較分析表\31\提出\"/>
    </mc:Choice>
  </mc:AlternateContent>
  <workbookProtection workbookAlgorithmName="SHA-512" workbookHashValue="ImDgOMVI/ZyCz5GEvW/zMKWqHfiIwtiL5EkQNL//KSeZk5DA5uSbm8IzgNecy6F2haYP7V6Q335RJj1pE4x2pw==" workbookSaltValue="eYtmu+zXIc61JJ65nVv77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<sst xmlns="http://schemas.openxmlformats.org/spreadsheetml/2006/main" count="233" uniqueCount="113">
  <si>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</si>
  <si>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</si>
  <si>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</si>
  <si>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</si>
  <si>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</si>
  <si>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</si>
  <si>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</si>
  <si>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</si>
  <si>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</si>
  <si>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</si>
  <si>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</si>
  <si>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</si>
  <si>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</si>
  <si>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</si>
  <si>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</si>
  <si>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</si>
  <si>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</si>
  <si>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</si>
  <si>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</si>
  <si>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</si>
  <si>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</si>
  <si>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</si>
  <si>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</si>
  <si>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</si>
  <si>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</si>
  <si>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</si>
  <si>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</si>
  <si>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</si>
  <si>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</si>
  <si>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</si>
  <si>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</si>
  <si>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</si>
  <si>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</si>
  <si>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</si>
  <si>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</si>
  <si>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</si>
  <si>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</si>
  <si>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</si>
  <si>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</si>
  <si>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</si>
  <si>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</si>
  <si>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</si>
  <si>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</si>
  <si>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</si>
  <si>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</si>
  <si>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</si>
  <si>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</si>
  <si>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</si>
  <si>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</si>
  <si>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</si>
  <si>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</si>
  <si>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</si>
  <si>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</si>
  <si>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</si>
  <si>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</si>
  <si>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</si>
  <si>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</si>
  <si>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</si>
  <si>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</si>
  <si>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</si>
  <si>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</si>
  <si>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</si>
  <si>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</si>
  <si>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</si>
  <si>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</si>
  <si>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</si>
  <si>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</si>
  <si>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</si>
  <si>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</si>
  <si>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</si>
  <si>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</si>
  <si>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</si>
  <si>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</si>
  <si>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</si>
  <si>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</si>
  <si>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</si>
  <si>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</si>
  <si>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</si>
  <si>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</si>
  <si>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</si>
  <si>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</si>
  <si>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</si>
  <si>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</si>
  <si>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</si>
  <si>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</si>
  <si>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</si>
  <si>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</si>
  <si>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</si>
  <si>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</si>
  <si>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</si>
  <si>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</si>
  <si>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</si>
  <si>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</si>
  <si>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</si>
  <si>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</si>
  <si>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</si>
  <si>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</si>
  <si>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</si>
  <si>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</si>
  <si>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</si>
  <si>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</si>
  <si>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</si>
  <si>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</si>
  <si>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</si>
  <si>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</si>
  <si>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</si>
  <si>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</si>
  <si>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</si>
  <si>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</si>
  <si>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</si>
  <si>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市街化調整区域内に整備された下水道であることから、処理区域内人口が少ないことに加え、人口減少が続いているため、平成27年4月1日に料金改定を実施したにもかかわらず、料金収入の増加にはならず、全国平均値や類似団体平均値と比べ、汚水処理原価は高く、経費回収率は低い。
　平成26年度以降の収益的収支比率は少しづつ改善していたが、100％を下回っている。これは、事業開始当初に借り入れた起債の償還金が多額となっているためである。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rPh sb="1" eb="3">
      <t>トクテイ</t>
    </rPh>
    <rPh sb="3" eb="5">
      <t>カンキョウ</t>
    </rPh>
    <rPh sb="5" eb="7">
      <t>ホゼン</t>
    </rPh>
    <rPh sb="7" eb="9">
      <t>コウキョウ</t>
    </rPh>
    <rPh sb="9" eb="12">
      <t>ゲスイドウ</t>
    </rPh>
    <rPh sb="12" eb="14">
      <t>ジギョウ</t>
    </rPh>
    <rPh sb="15" eb="18">
      <t>シガイカ</t>
    </rPh>
    <rPh sb="18" eb="20">
      <t>チョウセイ</t>
    </rPh>
    <rPh sb="20" eb="22">
      <t>クイキ</t>
    </rPh>
    <rPh sb="22" eb="23">
      <t>ナイ</t>
    </rPh>
    <rPh sb="24" eb="26">
      <t>セイビ</t>
    </rPh>
    <rPh sb="29" eb="31">
      <t>ゲスイ</t>
    </rPh>
    <rPh sb="31" eb="32">
      <t>ドウ</t>
    </rPh>
    <rPh sb="40" eb="42">
      <t>ショリ</t>
    </rPh>
    <rPh sb="42" eb="44">
      <t>クイキ</t>
    </rPh>
    <rPh sb="44" eb="45">
      <t>ナイ</t>
    </rPh>
    <rPh sb="45" eb="47">
      <t>ジンコウ</t>
    </rPh>
    <rPh sb="48" eb="49">
      <t>スク</t>
    </rPh>
    <rPh sb="54" eb="55">
      <t>クワ</t>
    </rPh>
    <rPh sb="57" eb="59">
      <t>ジンコウ</t>
    </rPh>
    <rPh sb="59" eb="61">
      <t>ゲンショウ</t>
    </rPh>
    <rPh sb="62" eb="63">
      <t>ツヅ</t>
    </rPh>
    <rPh sb="70" eb="72">
      <t>ヘイセイ</t>
    </rPh>
    <rPh sb="74" eb="75">
      <t>ネン</t>
    </rPh>
    <rPh sb="76" eb="77">
      <t>ガツ</t>
    </rPh>
    <rPh sb="78" eb="79">
      <t>ニチ</t>
    </rPh>
    <rPh sb="80" eb="82">
      <t>リョウキン</t>
    </rPh>
    <rPh sb="82" eb="84">
      <t>カイテイ</t>
    </rPh>
    <rPh sb="85" eb="87">
      <t>ジッシ</t>
    </rPh>
    <rPh sb="97" eb="99">
      <t>リョウキン</t>
    </rPh>
    <rPh sb="99" eb="101">
      <t>シュウニュウ</t>
    </rPh>
    <rPh sb="102" eb="104">
      <t>ゾウカ</t>
    </rPh>
    <rPh sb="110" eb="112">
      <t>ゼンコク</t>
    </rPh>
    <rPh sb="112" eb="114">
      <t>ヘイキン</t>
    </rPh>
    <rPh sb="114" eb="115">
      <t>チ</t>
    </rPh>
    <rPh sb="116" eb="118">
      <t>ルイジ</t>
    </rPh>
    <rPh sb="118" eb="120">
      <t>ダンタイ</t>
    </rPh>
    <rPh sb="120" eb="123">
      <t>ヘイキンチ</t>
    </rPh>
    <rPh sb="124" eb="125">
      <t>クラ</t>
    </rPh>
    <rPh sb="127" eb="129">
      <t>オスイ</t>
    </rPh>
    <rPh sb="129" eb="131">
      <t>ショリ</t>
    </rPh>
    <rPh sb="131" eb="133">
      <t>ゲンカ</t>
    </rPh>
    <rPh sb="134" eb="135">
      <t>タカ</t>
    </rPh>
    <rPh sb="137" eb="139">
      <t>ケイヒ</t>
    </rPh>
    <rPh sb="139" eb="141">
      <t>カイシュウ</t>
    </rPh>
    <rPh sb="141" eb="142">
      <t>リツ</t>
    </rPh>
    <rPh sb="143" eb="144">
      <t>ヒク</t>
    </rPh>
    <rPh sb="148" eb="150">
      <t>ヘイセイ</t>
    </rPh>
    <rPh sb="152" eb="154">
      <t>ネンド</t>
    </rPh>
    <rPh sb="154" eb="156">
      <t>イコウ</t>
    </rPh>
    <rPh sb="157" eb="160">
      <t>シュウエキテキ</t>
    </rPh>
    <rPh sb="160" eb="162">
      <t>シュウシ</t>
    </rPh>
    <rPh sb="162" eb="164">
      <t>ヒリツ</t>
    </rPh>
    <rPh sb="165" eb="166">
      <t>スコ</t>
    </rPh>
    <rPh sb="169" eb="171">
      <t>カイゼン</t>
    </rPh>
    <rPh sb="182" eb="184">
      <t>シタマワ</t>
    </rPh>
    <rPh sb="193" eb="195">
      <t>ジギョウ</t>
    </rPh>
    <rPh sb="195" eb="197">
      <t>カイシ</t>
    </rPh>
    <rPh sb="197" eb="199">
      <t>トウショ</t>
    </rPh>
    <rPh sb="200" eb="201">
      <t>カ</t>
    </rPh>
    <rPh sb="202" eb="203">
      <t>イ</t>
    </rPh>
    <rPh sb="205" eb="207">
      <t>キサイ</t>
    </rPh>
    <rPh sb="208" eb="210">
      <t>ショウカン</t>
    </rPh>
    <rPh sb="210" eb="211">
      <t>キン</t>
    </rPh>
    <rPh sb="212" eb="214">
      <t>タガク</t>
    </rPh>
    <rPh sb="228" eb="231">
      <t>スイセンカ</t>
    </rPh>
    <rPh sb="231" eb="232">
      <t>リツ</t>
    </rPh>
    <rPh sb="234" eb="236">
      <t>ゼンコク</t>
    </rPh>
    <rPh sb="236" eb="239">
      <t>ヘイキンチ</t>
    </rPh>
    <rPh sb="240" eb="242">
      <t>ルイジ</t>
    </rPh>
    <rPh sb="242" eb="244">
      <t>ダンタイ</t>
    </rPh>
    <rPh sb="244" eb="247">
      <t>ヘイキンチ</t>
    </rPh>
    <rPh sb="248" eb="250">
      <t>ヒカク</t>
    </rPh>
    <rPh sb="253" eb="254">
      <t>タカ</t>
    </rPh>
    <rPh sb="261" eb="263">
      <t>シセツ</t>
    </rPh>
    <rPh sb="263" eb="265">
      <t>リヨウ</t>
    </rPh>
    <rPh sb="265" eb="266">
      <t>リツ</t>
    </rPh>
    <rPh sb="272" eb="274">
      <t>タンドク</t>
    </rPh>
    <rPh sb="274" eb="277">
      <t>ショリジョウ</t>
    </rPh>
    <rPh sb="278" eb="280">
      <t>セッチ</t>
    </rPh>
    <rPh sb="288" eb="290">
      <t>トウガイ</t>
    </rPh>
    <rPh sb="290" eb="292">
      <t>スウチ</t>
    </rPh>
    <rPh sb="293" eb="295">
      <t>ケイジョウ</t>
    </rPh>
    <phoneticPr fontId="4"/>
  </si>
  <si>
    <t>　平成元年の供用開始のため、管渠は比較的新しく、老朽化には至っていない。</t>
    <rPh sb="1" eb="3">
      <t>ヘイセイ</t>
    </rPh>
    <rPh sb="3" eb="5">
      <t>ガンネン</t>
    </rPh>
    <rPh sb="6" eb="8">
      <t>キョウヨウ</t>
    </rPh>
    <rPh sb="8" eb="10">
      <t>カイシ</t>
    </rPh>
    <rPh sb="14" eb="16">
      <t>カンキョ</t>
    </rPh>
    <rPh sb="17" eb="20">
      <t>ヒカクテキ</t>
    </rPh>
    <rPh sb="20" eb="21">
      <t>アタラ</t>
    </rPh>
    <rPh sb="24" eb="27">
      <t>ロウキュウカ</t>
    </rPh>
    <rPh sb="29" eb="30">
      <t>イタ</t>
    </rPh>
    <phoneticPr fontId="4"/>
  </si>
  <si>
    <t>　平成27年4月1日に料金改定をしているが、市街化調整区域内で処理区域内人口も更に減少していることから、料金収入も減少しており、経費回収率も低い。ただし、公共下水道事業と同一の会計で事業経営をしており、全体でみると当分の間は黒字経営になる見込みである。
　老朽化対策については、管渠が比較的新しいため実施していないが、今後は計画的に行っていく必要があると考えている。</t>
    <rPh sb="1" eb="3">
      <t>ヘイセイ</t>
    </rPh>
    <rPh sb="5" eb="6">
      <t>ネン</t>
    </rPh>
    <rPh sb="7" eb="8">
      <t>ガツ</t>
    </rPh>
    <rPh sb="9" eb="10">
      <t>ニチ</t>
    </rPh>
    <rPh sb="11" eb="13">
      <t>リョウキン</t>
    </rPh>
    <rPh sb="13" eb="15">
      <t>カイテイ</t>
    </rPh>
    <rPh sb="22" eb="25">
      <t>シガイカ</t>
    </rPh>
    <rPh sb="25" eb="27">
      <t>チョウセイ</t>
    </rPh>
    <rPh sb="27" eb="30">
      <t>クイキナイ</t>
    </rPh>
    <rPh sb="31" eb="33">
      <t>ショリ</t>
    </rPh>
    <rPh sb="33" eb="35">
      <t>クイキ</t>
    </rPh>
    <rPh sb="35" eb="36">
      <t>ナイ</t>
    </rPh>
    <rPh sb="36" eb="38">
      <t>ジンコウ</t>
    </rPh>
    <rPh sb="39" eb="40">
      <t>サラ</t>
    </rPh>
    <rPh sb="41" eb="43">
      <t>ゲンショウ</t>
    </rPh>
    <rPh sb="52" eb="54">
      <t>リョウキン</t>
    </rPh>
    <rPh sb="54" eb="56">
      <t>シュウニュウ</t>
    </rPh>
    <rPh sb="57" eb="59">
      <t>ゲンショウ</t>
    </rPh>
    <rPh sb="64" eb="66">
      <t>ケイヒ</t>
    </rPh>
    <rPh sb="66" eb="68">
      <t>カイシュウ</t>
    </rPh>
    <rPh sb="68" eb="69">
      <t>リツ</t>
    </rPh>
    <rPh sb="70" eb="71">
      <t>ヒク</t>
    </rPh>
    <rPh sb="77" eb="79">
      <t>コウキョウ</t>
    </rPh>
    <rPh sb="79" eb="82">
      <t>ゲスイドウ</t>
    </rPh>
    <rPh sb="82" eb="84">
      <t>ジギョウ</t>
    </rPh>
    <rPh sb="85" eb="87">
      <t>ドウイツ</t>
    </rPh>
    <rPh sb="88" eb="90">
      <t>カイケイ</t>
    </rPh>
    <rPh sb="91" eb="93">
      <t>ジギョウ</t>
    </rPh>
    <rPh sb="93" eb="95">
      <t>ケイエイ</t>
    </rPh>
    <rPh sb="101" eb="103">
      <t>ゼンタイ</t>
    </rPh>
    <rPh sb="107" eb="109">
      <t>トウブン</t>
    </rPh>
    <rPh sb="110" eb="111">
      <t>アイダ</t>
    </rPh>
    <rPh sb="112" eb="114">
      <t>クロジ</t>
    </rPh>
    <rPh sb="114" eb="116">
      <t>ケイエイ</t>
    </rPh>
    <rPh sb="119" eb="121">
      <t>ミコ</t>
    </rPh>
    <rPh sb="128" eb="131">
      <t>ロウキュウカ</t>
    </rPh>
    <rPh sb="131" eb="133">
      <t>タイサク</t>
    </rPh>
    <rPh sb="139" eb="141">
      <t>カンキョ</t>
    </rPh>
    <rPh sb="142" eb="145">
      <t>ヒカクテキ</t>
    </rPh>
    <rPh sb="145" eb="146">
      <t>アタラ</t>
    </rPh>
    <rPh sb="150" eb="152">
      <t>ジッシ</t>
    </rPh>
    <rPh sb="159" eb="161">
      <t>コンゴ</t>
    </rPh>
    <rPh sb="162" eb="165">
      <t>ケイカクテキ</t>
    </rPh>
    <rPh sb="166" eb="167">
      <t>オコナ</t>
    </rPh>
    <rPh sb="171" eb="173">
      <t>ヒツヨウ</t>
    </rPh>
    <rPh sb="177" eb="17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</si>
</sst>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E8-4B67-949C-DC57CF331355}"/>
            </c:ext>
          </c:extLst>
        </c:ser>
        <c:dLbls>
          <c:showLegendKey val="0"/>
          <c:showVal val="0"/>
          <c:showCatName val="0"/>
          <c:showSerName val="0"/>
          <c:showPercent val="0"/>
          <c:showBubbleSize val="0"/>
        </c:dLbls>
        <c:gapWidth val="150"/>
        <c:axId val="321571248"/>
        <c:axId val="32157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96E8-4B67-949C-DC57CF331355}"/>
            </c:ext>
          </c:extLst>
        </c:ser>
        <c:dLbls>
          <c:showLegendKey val="0"/>
          <c:showVal val="0"/>
          <c:showCatName val="0"/>
          <c:showSerName val="0"/>
          <c:showPercent val="0"/>
          <c:showBubbleSize val="0"/>
        </c:dLbls>
        <c:marker val="1"/>
        <c:smooth val="0"/>
        <c:axId val="321571248"/>
        <c:axId val="321572816"/>
      </c:lineChart>
      <c:dateAx>
        <c:axId val="321571248"/>
        <c:scaling>
          <c:orientation val="minMax"/>
        </c:scaling>
        <c:delete val="1"/>
        <c:axPos val="b"/>
        <c:numFmt formatCode="ge" sourceLinked="1"/>
        <c:majorTickMark val="none"/>
        <c:minorTickMark val="none"/>
        <c:tickLblPos val="none"/>
        <c:crossAx val="321572816"/>
        <c:crosses val="autoZero"/>
        <c:auto val="1"/>
        <c:lblOffset val="100"/>
        <c:baseTimeUnit val="years"/>
      </c:dateAx>
      <c:valAx>
        <c:axId val="32157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7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2D-43C2-8365-7AD65A68E50F}"/>
            </c:ext>
          </c:extLst>
        </c:ser>
        <c:dLbls>
          <c:showLegendKey val="0"/>
          <c:showVal val="0"/>
          <c:showCatName val="0"/>
          <c:showSerName val="0"/>
          <c:showPercent val="0"/>
          <c:showBubbleSize val="0"/>
        </c:dLbls>
        <c:gapWidth val="150"/>
        <c:axId val="324592032"/>
        <c:axId val="32459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8F2D-43C2-8365-7AD65A68E50F}"/>
            </c:ext>
          </c:extLst>
        </c:ser>
        <c:dLbls>
          <c:showLegendKey val="0"/>
          <c:showVal val="0"/>
          <c:showCatName val="0"/>
          <c:showSerName val="0"/>
          <c:showPercent val="0"/>
          <c:showBubbleSize val="0"/>
        </c:dLbls>
        <c:marker val="1"/>
        <c:smooth val="0"/>
        <c:axId val="324592032"/>
        <c:axId val="324597128"/>
      </c:lineChart>
      <c:dateAx>
        <c:axId val="324592032"/>
        <c:scaling>
          <c:orientation val="minMax"/>
        </c:scaling>
        <c:delete val="1"/>
        <c:axPos val="b"/>
        <c:numFmt formatCode="ge" sourceLinked="1"/>
        <c:majorTickMark val="none"/>
        <c:minorTickMark val="none"/>
        <c:tickLblPos val="none"/>
        <c:crossAx val="324597128"/>
        <c:crosses val="autoZero"/>
        <c:auto val="1"/>
        <c:lblOffset val="100"/>
        <c:baseTimeUnit val="years"/>
      </c:dateAx>
      <c:valAx>
        <c:axId val="32459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91.85</c:v>
                </c:pt>
                <c:pt idx="1">
                  <c:v>92.21</c:v>
                </c:pt>
                <c:pt idx="2">
                  <c:v>92.28</c:v>
                </c:pt>
                <c:pt idx="3">
                  <c:v>92.24</c:v>
                </c:pt>
                <c:pt idx="4">
                  <c:v>92.36</c:v>
                </c:pt>
              </c:numCache>
            </c:numRef>
          </c:val>
          <c:extLst xmlns:c16r2="http://schemas.microsoft.com/office/drawing/2015/06/chart">
            <c:ext xmlns:c16="http://schemas.microsoft.com/office/drawing/2014/chart" uri="{C3380CC4-5D6E-409C-BE32-E72D297353CC}">
              <c16:uniqueId val="{00000000-6425-4AA1-A2D2-DA638521C77B}"/>
            </c:ext>
          </c:extLst>
        </c:ser>
        <c:dLbls>
          <c:showLegendKey val="0"/>
          <c:showVal val="0"/>
          <c:showCatName val="0"/>
          <c:showSerName val="0"/>
          <c:showPercent val="0"/>
          <c:showBubbleSize val="0"/>
        </c:dLbls>
        <c:gapWidth val="150"/>
        <c:axId val="324593992"/>
        <c:axId val="32459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6425-4AA1-A2D2-DA638521C77B}"/>
            </c:ext>
          </c:extLst>
        </c:ser>
        <c:dLbls>
          <c:showLegendKey val="0"/>
          <c:showVal val="0"/>
          <c:showCatName val="0"/>
          <c:showSerName val="0"/>
          <c:showPercent val="0"/>
          <c:showBubbleSize val="0"/>
        </c:dLbls>
        <c:marker val="1"/>
        <c:smooth val="0"/>
        <c:axId val="324593992"/>
        <c:axId val="324597912"/>
      </c:lineChart>
      <c:dateAx>
        <c:axId val="324593992"/>
        <c:scaling>
          <c:orientation val="minMax"/>
        </c:scaling>
        <c:delete val="1"/>
        <c:axPos val="b"/>
        <c:numFmt formatCode="ge" sourceLinked="1"/>
        <c:majorTickMark val="none"/>
        <c:minorTickMark val="none"/>
        <c:tickLblPos val="none"/>
        <c:crossAx val="324597912"/>
        <c:crosses val="autoZero"/>
        <c:auto val="1"/>
        <c:lblOffset val="100"/>
        <c:baseTimeUnit val="years"/>
      </c:dateAx>
      <c:valAx>
        <c:axId val="32459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47.07</c:v>
                </c:pt>
                <c:pt idx="1">
                  <c:v>59.21</c:v>
                </c:pt>
                <c:pt idx="2">
                  <c:v>65.150000000000006</c:v>
                </c:pt>
                <c:pt idx="3">
                  <c:v>69.47</c:v>
                </c:pt>
                <c:pt idx="4">
                  <c:v>66.05</c:v>
                </c:pt>
              </c:numCache>
            </c:numRef>
          </c:val>
          <c:extLst xmlns:c16r2="http://schemas.microsoft.com/office/drawing/2015/06/chart">
            <c:ext xmlns:c16="http://schemas.microsoft.com/office/drawing/2014/chart" uri="{C3380CC4-5D6E-409C-BE32-E72D297353CC}">
              <c16:uniqueId val="{00000000-FD0B-49EA-9D1F-16C654E0AD35}"/>
            </c:ext>
          </c:extLst>
        </c:ser>
        <c:dLbls>
          <c:showLegendKey val="0"/>
          <c:showVal val="0"/>
          <c:showCatName val="0"/>
          <c:showSerName val="0"/>
          <c:showPercent val="0"/>
          <c:showBubbleSize val="0"/>
        </c:dLbls>
        <c:gapWidth val="150"/>
        <c:axId val="321573600"/>
        <c:axId val="32157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0B-49EA-9D1F-16C654E0AD35}"/>
            </c:ext>
          </c:extLst>
        </c:ser>
        <c:dLbls>
          <c:showLegendKey val="0"/>
          <c:showVal val="0"/>
          <c:showCatName val="0"/>
          <c:showSerName val="0"/>
          <c:showPercent val="0"/>
          <c:showBubbleSize val="0"/>
        </c:dLbls>
        <c:marker val="1"/>
        <c:smooth val="0"/>
        <c:axId val="321573600"/>
        <c:axId val="321573992"/>
      </c:lineChart>
      <c:dateAx>
        <c:axId val="321573600"/>
        <c:scaling>
          <c:orientation val="minMax"/>
        </c:scaling>
        <c:delete val="1"/>
        <c:axPos val="b"/>
        <c:numFmt formatCode="ge" sourceLinked="1"/>
        <c:majorTickMark val="none"/>
        <c:minorTickMark val="none"/>
        <c:tickLblPos val="none"/>
        <c:crossAx val="321573992"/>
        <c:crosses val="autoZero"/>
        <c:auto val="1"/>
        <c:lblOffset val="100"/>
        <c:baseTimeUnit val="years"/>
      </c:dateAx>
      <c:valAx>
        <c:axId val="3215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C1-4EDF-9537-2F65CD68CDA1}"/>
            </c:ext>
          </c:extLst>
        </c:ser>
        <c:dLbls>
          <c:showLegendKey val="0"/>
          <c:showVal val="0"/>
          <c:showCatName val="0"/>
          <c:showSerName val="0"/>
          <c:showPercent val="0"/>
          <c:showBubbleSize val="0"/>
        </c:dLbls>
        <c:gapWidth val="150"/>
        <c:axId val="324170592"/>
        <c:axId val="32416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C1-4EDF-9537-2F65CD68CDA1}"/>
            </c:ext>
          </c:extLst>
        </c:ser>
        <c:dLbls>
          <c:showLegendKey val="0"/>
          <c:showVal val="0"/>
          <c:showCatName val="0"/>
          <c:showSerName val="0"/>
          <c:showPercent val="0"/>
          <c:showBubbleSize val="0"/>
        </c:dLbls>
        <c:marker val="1"/>
        <c:smooth val="0"/>
        <c:axId val="324170592"/>
        <c:axId val="324166672"/>
      </c:lineChart>
      <c:dateAx>
        <c:axId val="324170592"/>
        <c:scaling>
          <c:orientation val="minMax"/>
        </c:scaling>
        <c:delete val="1"/>
        <c:axPos val="b"/>
        <c:numFmt formatCode="ge" sourceLinked="1"/>
        <c:majorTickMark val="none"/>
        <c:minorTickMark val="none"/>
        <c:tickLblPos val="none"/>
        <c:crossAx val="324166672"/>
        <c:crosses val="autoZero"/>
        <c:auto val="1"/>
        <c:lblOffset val="100"/>
        <c:baseTimeUnit val="years"/>
      </c:dateAx>
      <c:valAx>
        <c:axId val="32416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E-4447-839B-A446696A662F}"/>
            </c:ext>
          </c:extLst>
        </c:ser>
        <c:dLbls>
          <c:showLegendKey val="0"/>
          <c:showVal val="0"/>
          <c:showCatName val="0"/>
          <c:showSerName val="0"/>
          <c:showPercent val="0"/>
          <c:showBubbleSize val="0"/>
        </c:dLbls>
        <c:gapWidth val="150"/>
        <c:axId val="324171768"/>
        <c:axId val="32417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E-4447-839B-A446696A662F}"/>
            </c:ext>
          </c:extLst>
        </c:ser>
        <c:dLbls>
          <c:showLegendKey val="0"/>
          <c:showVal val="0"/>
          <c:showCatName val="0"/>
          <c:showSerName val="0"/>
          <c:showPercent val="0"/>
          <c:showBubbleSize val="0"/>
        </c:dLbls>
        <c:marker val="1"/>
        <c:smooth val="0"/>
        <c:axId val="324171768"/>
        <c:axId val="324172944"/>
      </c:lineChart>
      <c:dateAx>
        <c:axId val="324171768"/>
        <c:scaling>
          <c:orientation val="minMax"/>
        </c:scaling>
        <c:delete val="1"/>
        <c:axPos val="b"/>
        <c:numFmt formatCode="ge" sourceLinked="1"/>
        <c:majorTickMark val="none"/>
        <c:minorTickMark val="none"/>
        <c:tickLblPos val="none"/>
        <c:crossAx val="324172944"/>
        <c:crosses val="autoZero"/>
        <c:auto val="1"/>
        <c:lblOffset val="100"/>
        <c:baseTimeUnit val="years"/>
      </c:dateAx>
      <c:valAx>
        <c:axId val="3241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7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1B-4FC1-922D-F6CB990D193E}"/>
            </c:ext>
          </c:extLst>
        </c:ser>
        <c:dLbls>
          <c:showLegendKey val="0"/>
          <c:showVal val="0"/>
          <c:showCatName val="0"/>
          <c:showSerName val="0"/>
          <c:showPercent val="0"/>
          <c:showBubbleSize val="0"/>
        </c:dLbls>
        <c:gapWidth val="150"/>
        <c:axId val="324169808"/>
        <c:axId val="3241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1B-4FC1-922D-F6CB990D193E}"/>
            </c:ext>
          </c:extLst>
        </c:ser>
        <c:dLbls>
          <c:showLegendKey val="0"/>
          <c:showVal val="0"/>
          <c:showCatName val="0"/>
          <c:showSerName val="0"/>
          <c:showPercent val="0"/>
          <c:showBubbleSize val="0"/>
        </c:dLbls>
        <c:marker val="1"/>
        <c:smooth val="0"/>
        <c:axId val="324169808"/>
        <c:axId val="324167456"/>
      </c:lineChart>
      <c:dateAx>
        <c:axId val="324169808"/>
        <c:scaling>
          <c:orientation val="minMax"/>
        </c:scaling>
        <c:delete val="1"/>
        <c:axPos val="b"/>
        <c:numFmt formatCode="ge" sourceLinked="1"/>
        <c:majorTickMark val="none"/>
        <c:minorTickMark val="none"/>
        <c:tickLblPos val="none"/>
        <c:crossAx val="324167456"/>
        <c:crosses val="autoZero"/>
        <c:auto val="1"/>
        <c:lblOffset val="100"/>
        <c:baseTimeUnit val="years"/>
      </c:dateAx>
      <c:valAx>
        <c:axId val="3241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07-48B1-9BC8-69C28DCC02D5}"/>
            </c:ext>
          </c:extLst>
        </c:ser>
        <c:dLbls>
          <c:showLegendKey val="0"/>
          <c:showVal val="0"/>
          <c:showCatName val="0"/>
          <c:showSerName val="0"/>
          <c:showPercent val="0"/>
          <c:showBubbleSize val="0"/>
        </c:dLbls>
        <c:gapWidth val="150"/>
        <c:axId val="324170200"/>
        <c:axId val="3241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07-48B1-9BC8-69C28DCC02D5}"/>
            </c:ext>
          </c:extLst>
        </c:ser>
        <c:dLbls>
          <c:showLegendKey val="0"/>
          <c:showVal val="0"/>
          <c:showCatName val="0"/>
          <c:showSerName val="0"/>
          <c:showPercent val="0"/>
          <c:showBubbleSize val="0"/>
        </c:dLbls>
        <c:marker val="1"/>
        <c:smooth val="0"/>
        <c:axId val="324170200"/>
        <c:axId val="324169024"/>
      </c:lineChart>
      <c:dateAx>
        <c:axId val="324170200"/>
        <c:scaling>
          <c:orientation val="minMax"/>
        </c:scaling>
        <c:delete val="1"/>
        <c:axPos val="b"/>
        <c:numFmt formatCode="ge" sourceLinked="1"/>
        <c:majorTickMark val="none"/>
        <c:minorTickMark val="none"/>
        <c:tickLblPos val="none"/>
        <c:crossAx val="324169024"/>
        <c:crosses val="autoZero"/>
        <c:auto val="1"/>
        <c:lblOffset val="100"/>
        <c:baseTimeUnit val="years"/>
      </c:dateAx>
      <c:valAx>
        <c:axId val="3241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7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2267.7800000000002</c:v>
                </c:pt>
                <c:pt idx="1">
                  <c:v>1384.54</c:v>
                </c:pt>
                <c:pt idx="2">
                  <c:v>1044.02</c:v>
                </c:pt>
                <c:pt idx="3">
                  <c:v>738.98</c:v>
                </c:pt>
                <c:pt idx="4">
                  <c:v>748.34</c:v>
                </c:pt>
              </c:numCache>
            </c:numRef>
          </c:val>
          <c:extLst xmlns:c16r2="http://schemas.microsoft.com/office/drawing/2015/06/chart">
            <c:ext xmlns:c16="http://schemas.microsoft.com/office/drawing/2014/chart" uri="{C3380CC4-5D6E-409C-BE32-E72D297353CC}">
              <c16:uniqueId val="{00000000-BE4E-40AC-AB32-B943ACF64D30}"/>
            </c:ext>
          </c:extLst>
        </c:ser>
        <c:dLbls>
          <c:showLegendKey val="0"/>
          <c:showVal val="0"/>
          <c:showCatName val="0"/>
          <c:showSerName val="0"/>
          <c:showPercent val="0"/>
          <c:showBubbleSize val="0"/>
        </c:dLbls>
        <c:gapWidth val="150"/>
        <c:axId val="324595560"/>
        <c:axId val="32459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E4E-40AC-AB32-B943ACF64D30}"/>
            </c:ext>
          </c:extLst>
        </c:ser>
        <c:dLbls>
          <c:showLegendKey val="0"/>
          <c:showVal val="0"/>
          <c:showCatName val="0"/>
          <c:showSerName val="0"/>
          <c:showPercent val="0"/>
          <c:showBubbleSize val="0"/>
        </c:dLbls>
        <c:marker val="1"/>
        <c:smooth val="0"/>
        <c:axId val="324595560"/>
        <c:axId val="324594776"/>
      </c:lineChart>
      <c:dateAx>
        <c:axId val="324595560"/>
        <c:scaling>
          <c:orientation val="minMax"/>
        </c:scaling>
        <c:delete val="1"/>
        <c:axPos val="b"/>
        <c:numFmt formatCode="ge" sourceLinked="1"/>
        <c:majorTickMark val="none"/>
        <c:minorTickMark val="none"/>
        <c:tickLblPos val="none"/>
        <c:crossAx val="324594776"/>
        <c:crosses val="autoZero"/>
        <c:auto val="1"/>
        <c:lblOffset val="100"/>
        <c:baseTimeUnit val="years"/>
      </c:dateAx>
      <c:valAx>
        <c:axId val="32459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32.299999999999997</c:v>
                </c:pt>
                <c:pt idx="1">
                  <c:v>41.57</c:v>
                </c:pt>
                <c:pt idx="2">
                  <c:v>41.4</c:v>
                </c:pt>
                <c:pt idx="3">
                  <c:v>44.65</c:v>
                </c:pt>
                <c:pt idx="4">
                  <c:v>43.17</c:v>
                </c:pt>
              </c:numCache>
            </c:numRef>
          </c:val>
          <c:extLst xmlns:c16r2="http://schemas.microsoft.com/office/drawing/2015/06/chart">
            <c:ext xmlns:c16="http://schemas.microsoft.com/office/drawing/2014/chart" uri="{C3380CC4-5D6E-409C-BE32-E72D297353CC}">
              <c16:uniqueId val="{00000000-9A76-46FB-967B-A60231C3DE9C}"/>
            </c:ext>
          </c:extLst>
        </c:ser>
        <c:dLbls>
          <c:showLegendKey val="0"/>
          <c:showVal val="0"/>
          <c:showCatName val="0"/>
          <c:showSerName val="0"/>
          <c:showPercent val="0"/>
          <c:showBubbleSize val="0"/>
        </c:dLbls>
        <c:gapWidth val="150"/>
        <c:axId val="324595168"/>
        <c:axId val="3245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A76-46FB-967B-A60231C3DE9C}"/>
            </c:ext>
          </c:extLst>
        </c:ser>
        <c:dLbls>
          <c:showLegendKey val="0"/>
          <c:showVal val="0"/>
          <c:showCatName val="0"/>
          <c:showSerName val="0"/>
          <c:showPercent val="0"/>
          <c:showBubbleSize val="0"/>
        </c:dLbls>
        <c:marker val="1"/>
        <c:smooth val="0"/>
        <c:axId val="324595168"/>
        <c:axId val="324591640"/>
      </c:lineChart>
      <c:dateAx>
        <c:axId val="324595168"/>
        <c:scaling>
          <c:orientation val="minMax"/>
        </c:scaling>
        <c:delete val="1"/>
        <c:axPos val="b"/>
        <c:numFmt formatCode="ge" sourceLinked="1"/>
        <c:majorTickMark val="none"/>
        <c:minorTickMark val="none"/>
        <c:tickLblPos val="none"/>
        <c:crossAx val="324591640"/>
        <c:crosses val="autoZero"/>
        <c:auto val="1"/>
        <c:lblOffset val="100"/>
        <c:baseTimeUnit val="years"/>
      </c:dateAx>
      <c:valAx>
        <c:axId val="3245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465.06</c:v>
                </c:pt>
                <c:pt idx="1">
                  <c:v>424.6</c:v>
                </c:pt>
                <c:pt idx="2">
                  <c:v>421.02</c:v>
                </c:pt>
                <c:pt idx="3">
                  <c:v>383.11</c:v>
                </c:pt>
                <c:pt idx="4">
                  <c:v>388.02</c:v>
                </c:pt>
              </c:numCache>
            </c:numRef>
          </c:val>
          <c:extLst xmlns:c16r2="http://schemas.microsoft.com/office/drawing/2015/06/chart">
            <c:ext xmlns:c16="http://schemas.microsoft.com/office/drawing/2014/chart" uri="{C3380CC4-5D6E-409C-BE32-E72D297353CC}">
              <c16:uniqueId val="{00000000-9DCD-454F-A2BC-9B03F56D09B4}"/>
            </c:ext>
          </c:extLst>
        </c:ser>
        <c:dLbls>
          <c:showLegendKey val="0"/>
          <c:showVal val="0"/>
          <c:showCatName val="0"/>
          <c:showSerName val="0"/>
          <c:showPercent val="0"/>
          <c:showBubbleSize val="0"/>
        </c:dLbls>
        <c:gapWidth val="150"/>
        <c:axId val="324592424"/>
        <c:axId val="3245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9DCD-454F-A2BC-9B03F56D09B4}"/>
            </c:ext>
          </c:extLst>
        </c:ser>
        <c:dLbls>
          <c:showLegendKey val="0"/>
          <c:showVal val="0"/>
          <c:showCatName val="0"/>
          <c:showSerName val="0"/>
          <c:showPercent val="0"/>
          <c:showBubbleSize val="0"/>
        </c:dLbls>
        <c:marker val="1"/>
        <c:smooth val="0"/>
        <c:axId val="324592424"/>
        <c:axId val="324593600"/>
      </c:lineChart>
      <c:dateAx>
        <c:axId val="324592424"/>
        <c:scaling>
          <c:orientation val="minMax"/>
        </c:scaling>
        <c:delete val="1"/>
        <c:axPos val="b"/>
        <c:numFmt formatCode="ge" sourceLinked="1"/>
        <c:majorTickMark val="none"/>
        <c:minorTickMark val="none"/>
        <c:tickLblPos val="none"/>
        <c:crossAx val="324593600"/>
        <c:crosses val="autoZero"/>
        <c:auto val="1"/>
        <c:lblOffset val="100"/>
        <c:baseTimeUnit val="years"/>
      </c:dateAx>
      <c:valAx>
        <c:axId val="3245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9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19694</v>
      </c>
      <c r="AM8" s="50"/>
      <c r="AN8" s="50"/>
      <c r="AO8" s="50"/>
      <c r="AP8" s="50"/>
      <c r="AQ8" s="50"/>
      <c r="AR8" s="50"/>
      <c r="AS8" s="50"/>
      <c r="AT8" s="45">
        <f>データ!T6</f>
        <v>34.340000000000003</v>
      </c>
      <c r="AU8" s="45"/>
      <c r="AV8" s="45"/>
      <c r="AW8" s="45"/>
      <c r="AX8" s="45"/>
      <c r="AY8" s="45"/>
      <c r="AZ8" s="45"/>
      <c r="BA8" s="45"/>
      <c r="BB8" s="45">
        <f>データ!U6</f>
        <v>573.5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9.34</v>
      </c>
      <c r="Q10" s="45"/>
      <c r="R10" s="45"/>
      <c r="S10" s="45"/>
      <c r="T10" s="45"/>
      <c r="U10" s="45"/>
      <c r="V10" s="45"/>
      <c r="W10" s="45">
        <f>データ!Q6</f>
        <v>95.77</v>
      </c>
      <c r="X10" s="45"/>
      <c r="Y10" s="45"/>
      <c r="Z10" s="45"/>
      <c r="AA10" s="45"/>
      <c r="AB10" s="45"/>
      <c r="AC10" s="45"/>
      <c r="AD10" s="50">
        <f>データ!R6</f>
        <v>2484</v>
      </c>
      <c r="AE10" s="50"/>
      <c r="AF10" s="50"/>
      <c r="AG10" s="50"/>
      <c r="AH10" s="50"/>
      <c r="AI10" s="50"/>
      <c r="AJ10" s="50"/>
      <c r="AK10" s="2"/>
      <c r="AL10" s="50">
        <f>データ!V6</f>
        <v>1833</v>
      </c>
      <c r="AM10" s="50"/>
      <c r="AN10" s="50"/>
      <c r="AO10" s="50"/>
      <c r="AP10" s="50"/>
      <c r="AQ10" s="50"/>
      <c r="AR10" s="50"/>
      <c r="AS10" s="50"/>
      <c r="AT10" s="45">
        <f>データ!W6</f>
        <v>1.61</v>
      </c>
      <c r="AU10" s="45"/>
      <c r="AV10" s="45"/>
      <c r="AW10" s="45"/>
      <c r="AX10" s="45"/>
      <c r="AY10" s="45"/>
      <c r="AZ10" s="45"/>
      <c r="BA10" s="45"/>
      <c r="BB10" s="45">
        <f>データ!X6</f>
        <v>1138.51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UglcwTy2SpkzT1SzaNN2fx4VRzNw1Jbctj6U7aDJJdhHWovGvUptYRuW+iaxj4uLRBEHrnHaVlSvfFF/aSTfAw==" saltValue="WbH2rKeafvX7kRIv7+1r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273210</v>
      </c>
      <c r="D6" s="33">
        <f t="shared" si="3"/>
        <v>47</v>
      </c>
      <c r="E6" s="33">
        <f t="shared" si="3"/>
        <v>17</v>
      </c>
      <c r="F6" s="33">
        <f t="shared" si="3"/>
        <v>4</v>
      </c>
      <c r="G6" s="33">
        <f t="shared" si="3"/>
        <v>0</v>
      </c>
      <c r="H6" s="33" t="str">
        <f t="shared" si="3"/>
        <v>大阪府　豊能町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9.34</v>
      </c>
      <c r="Q6" s="34">
        <f t="shared" si="3"/>
        <v>95.77</v>
      </c>
      <c r="R6" s="34">
        <f t="shared" si="3"/>
        <v>2484</v>
      </c>
      <c r="S6" s="34">
        <f t="shared" si="3"/>
        <v>19694</v>
      </c>
      <c r="T6" s="34">
        <f t="shared" si="3"/>
        <v>34.340000000000003</v>
      </c>
      <c r="U6" s="34">
        <f t="shared" si="3"/>
        <v>573.5</v>
      </c>
      <c r="V6" s="34">
        <f t="shared" si="3"/>
        <v>1833</v>
      </c>
      <c r="W6" s="34">
        <f t="shared" si="3"/>
        <v>1.61</v>
      </c>
      <c r="X6" s="34">
        <f t="shared" si="3"/>
        <v>1138.51</v>
      </c>
      <c r="Y6" s="35">
        <f>IF(Y7="",NA(),Y7)</f>
        <v>47.07</v>
      </c>
      <c r="Z6" s="35">
        <f t="shared" ref="Z6:AH6" si="4">IF(Z7="",NA(),Z7)</f>
        <v>59.21</v>
      </c>
      <c r="AA6" s="35">
        <f t="shared" si="4"/>
        <v>65.150000000000006</v>
      </c>
      <c r="AB6" s="35">
        <f t="shared" si="4"/>
        <v>69.47</v>
      </c>
      <c r="AC6" s="35">
        <f t="shared" si="4"/>
        <v>66.05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2267.7800000000002</v>
      </c>
      <c r="BG6" s="35">
        <f t="shared" ref="BG6:BO6" si="7">IF(BG7="",NA(),BG7)</f>
        <v>1384.54</v>
      </c>
      <c r="BH6" s="35">
        <f t="shared" si="7"/>
        <v>1044.02</v>
      </c>
      <c r="BI6" s="35">
        <f t="shared" si="7"/>
        <v>738.98</v>
      </c>
      <c r="BJ6" s="35">
        <f t="shared" si="7"/>
        <v>748.34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32.299999999999997</v>
      </c>
      <c r="BR6" s="35">
        <f t="shared" ref="BR6:BZ6" si="8">IF(BR7="",NA(),BR7)</f>
        <v>41.57</v>
      </c>
      <c r="BS6" s="35">
        <f t="shared" si="8"/>
        <v>41.4</v>
      </c>
      <c r="BT6" s="35">
        <f t="shared" si="8"/>
        <v>44.65</v>
      </c>
      <c r="BU6" s="35">
        <f t="shared" si="8"/>
        <v>43.17</v>
      </c>
      <c r="BV6" s="35">
        <f t="shared" si="8"/>
        <v>66.56</v>
      </c>
      <c r="BW6" s="35">
        <f t="shared" si="8"/>
        <v>66.22</v>
      </c>
      <c r="BX6" s="35">
        <f t="shared" si="8"/>
        <v>69.87</v>
      </c>
      <c r="BY6" s="35">
        <f t="shared" si="8"/>
        <v>74.3</v>
      </c>
      <c r="BZ6" s="35">
        <f t="shared" si="8"/>
        <v>72.260000000000005</v>
      </c>
      <c r="CA6" s="34" t="str">
        <f>IF(CA7="","",IF(CA7="-","【-】","【"&amp;SUBSTITUTE(TEXT(CA7,"#,##0.00"),"-","△")&amp;"】"))</f>
        <v>【74.48】</v>
      </c>
      <c r="CB6" s="35">
        <f>IF(CB7="",NA(),CB7)</f>
        <v>465.06</v>
      </c>
      <c r="CC6" s="35">
        <f t="shared" ref="CC6:CK6" si="9">IF(CC7="",NA(),CC7)</f>
        <v>424.6</v>
      </c>
      <c r="CD6" s="35">
        <f t="shared" si="9"/>
        <v>421.02</v>
      </c>
      <c r="CE6" s="35">
        <f t="shared" si="9"/>
        <v>383.11</v>
      </c>
      <c r="CF6" s="35">
        <f t="shared" si="9"/>
        <v>388.02</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91.85</v>
      </c>
      <c r="CY6" s="35">
        <f t="shared" ref="CY6:DG6" si="11">IF(CY7="",NA(),CY7)</f>
        <v>92.21</v>
      </c>
      <c r="CZ6" s="35">
        <f t="shared" si="11"/>
        <v>92.28</v>
      </c>
      <c r="DA6" s="35">
        <f t="shared" si="11"/>
        <v>92.24</v>
      </c>
      <c r="DB6" s="35">
        <f t="shared" si="11"/>
        <v>92.36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273210</v>
      </c>
      <c r="D7" s="37">
        <v>47</v>
      </c>
      <c r="E7" s="37">
        <v>17</v>
      </c>
      <c r="F7" s="37">
        <v>4</v>
      </c>
      <c r="G7" s="37">
        <v>0</v>
      </c>
      <c r="H7" s="37" t="s">
        <v>97</v>
      </c>
      <c r="I7" s="37" t="s">
        <v>98</v>
      </c>
      <c r="J7" s="37" t="s">
        <v>99</v>
      </c>
      <c r="K7" s="37" t="s">
        <v>100</v>
      </c>
      <c r="L7" s="37" t="s">
        <v>101</v>
      </c>
      <c r="M7" s="37" t="s">
        <v>102</v>
      </c>
      <c r="N7" s="38" t="s">
        <v>103</v>
      </c>
      <c r="O7" s="38" t="s">
        <v>104</v>
      </c>
      <c r="P7" s="38">
        <v>9.34</v>
      </c>
      <c r="Q7" s="38">
        <v>95.77</v>
      </c>
      <c r="R7" s="38">
        <v>2484</v>
      </c>
      <c r="S7" s="38">
        <v>19694</v>
      </c>
      <c r="T7" s="38">
        <v>34.340000000000003</v>
      </c>
      <c r="U7" s="38">
        <v>573.5</v>
      </c>
      <c r="V7" s="38">
        <v>1833</v>
      </c>
      <c r="W7" s="38">
        <v>1.61</v>
      </c>
      <c r="X7" s="38">
        <v>1138.51</v>
      </c>
      <c r="Y7" s="38">
        <v>47.07</v>
      </c>
      <c r="Z7" s="38">
        <v>59.21</v>
      </c>
      <c r="AA7" s="38">
        <v>65.150000000000006</v>
      </c>
      <c r="AB7" s="38">
        <v>69.47</v>
      </c>
      <c r="AC7" s="38">
        <v>66.05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2267.7800000000002</v>
      </c>
      <c r="BG7" s="38">
        <v>1384.54</v>
      </c>
      <c r="BH7" s="38">
        <v>1044.02</v>
      </c>
      <c r="BI7" s="38">
        <v>738.98</v>
      </c>
      <c r="BJ7" s="38">
        <v>748.34</v>
      </c>
      <c r="BK7" s="38">
        <v>1436</v>
      </c>
      <c r="BL7" s="38">
        <v>1434.89</v>
      </c>
      <c r="BM7" s="38">
        <v>1298.9100000000001</v>
      </c>
      <c r="BN7" s="38">
        <v>1243.71</v>
      </c>
      <c r="BO7" s="38">
        <v>1194.1500000000001</v>
      </c>
      <c r="BP7" s="38">
        <v>1209.4000000000001</v>
      </c>
      <c r="BQ7" s="38">
        <v>32.299999999999997</v>
      </c>
      <c r="BR7" s="38">
        <v>41.57</v>
      </c>
      <c r="BS7" s="38">
        <v>41.4</v>
      </c>
      <c r="BT7" s="38">
        <v>44.65</v>
      </c>
      <c r="BU7" s="38">
        <v>43.17</v>
      </c>
      <c r="BV7" s="38">
        <v>66.56</v>
      </c>
      <c r="BW7" s="38">
        <v>66.22</v>
      </c>
      <c r="BX7" s="38">
        <v>69.87</v>
      </c>
      <c r="BY7" s="38">
        <v>74.3</v>
      </c>
      <c r="BZ7" s="38">
        <v>72.260000000000005</v>
      </c>
      <c r="CA7" s="38">
        <v>74.48</v>
      </c>
      <c r="CB7" s="38">
        <v>465.06</v>
      </c>
      <c r="CC7" s="38">
        <v>424.6</v>
      </c>
      <c r="CD7" s="38">
        <v>421.02</v>
      </c>
      <c r="CE7" s="38">
        <v>383.11</v>
      </c>
      <c r="CF7" s="38">
        <v>388.02</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91.85</v>
      </c>
      <c r="CY7" s="38">
        <v>92.21</v>
      </c>
      <c r="CZ7" s="38">
        <v>92.28</v>
      </c>
      <c r="DA7" s="38">
        <v>92.24</v>
      </c>
      <c r="DB7" s="38">
        <v>92.36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dcterms:created xsi:type="dcterms:W3CDTF">2019-12-05T05:13:12Z</dcterms:created>
  <dcterms:modified xsi:type="dcterms:W3CDTF">2020-02-10T06:59:15Z</dcterms:modified>
  <cp:category/>
</cp:coreProperties>
</file>