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上下水道\上下水道課G\下水会計\●市町村課\経営比較分析表\31\提出\"/>
    </mc:Choice>
  </mc:AlternateContent>
  <workbookProtection workbookAlgorithmName="SHA-512" workbookHashValue="ynXLuT+zNdbQUhFhLrOAuYsxg2tTWSRF8Uq6Q/to7uTXiTHPrwRPezFCqStuOD+U/pbtxpjXqcZWAmvYhRDnuQ==" workbookSaltValue="xVjCQ64X1W/heiyC/zb5H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<sst xmlns="http://schemas.openxmlformats.org/spreadsheetml/2006/main" count="233" uniqueCount="115">
  <si>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</si>
  <si>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</si>
  <si>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</si>
  <si>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</si>
  <si>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</si>
  <si>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</si>
  <si>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</si>
  <si>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</si>
  <si>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</si>
  <si>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</si>
  <si>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</si>
  <si>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</si>
  <si>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</si>
  <si>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</si>
  <si>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</si>
  <si>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</si>
  <si>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</si>
  <si>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</si>
  <si>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</si>
  <si>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</si>
  <si>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</si>
  <si>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</si>
  <si>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</si>
  <si>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</si>
  <si>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</si>
  <si>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</si>
  <si>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</si>
  <si>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</si>
  <si>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</si>
  <si>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</si>
  <si>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</si>
  <si>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</si>
  <si>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</si>
  <si>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</si>
  <si>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</si>
  <si>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</si>
  <si>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</si>
  <si>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</si>
  <si>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</si>
  <si>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</si>
  <si>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</si>
  <si>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</si>
  <si>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</si>
  <si>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</si>
  <si>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</si>
  <si>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</si>
  <si>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</si>
  <si>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</si>
  <si>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</si>
  <si>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</si>
  <si>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</si>
  <si>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</si>
  <si>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</si>
  <si>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</si>
  <si>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</si>
  <si>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</si>
  <si>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</si>
  <si>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</si>
  <si>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</si>
  <si>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</si>
  <si>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</si>
  <si>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</si>
  <si>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</si>
  <si>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</si>
  <si>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</si>
  <si>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</si>
  <si>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</si>
  <si>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</si>
  <si>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</si>
  <si>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</si>
  <si>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</si>
  <si>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</si>
  <si>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</si>
  <si>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</si>
  <si>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</si>
  <si>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</si>
  <si>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</si>
  <si>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</si>
  <si>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</si>
  <si>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</si>
  <si>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</si>
  <si>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</si>
  <si>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</si>
  <si>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</si>
  <si>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</si>
  <si>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</si>
  <si>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</si>
  <si>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</si>
  <si>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</si>
  <si>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</si>
  <si>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</si>
  <si>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</si>
  <si>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</si>
  <si>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</si>
  <si>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</si>
  <si>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</si>
  <si>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</si>
  <si>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</si>
  <si>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</si>
  <si>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豊能町</t>
  </si>
  <si>
    <t>法非適用</t>
  </si>
  <si>
    <t>下水道事業</t>
  </si>
  <si>
    <t>公共下水道</t>
  </si>
  <si>
    <t>Cb1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</si>
  <si>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</si>
  <si>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</si>
  <si>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</si>
  <si>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</si>
  <si>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</si>
  <si>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</si>
  <si>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</si>
  <si>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</si>
  <si>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企業債残高対事業規模比率は、新債発行額が平成29年度より5,000千円増加したが、全国平均値や類似団体平均値を下回っている。
　平成27年4月1日の料金改定より経費回収率は100％を超える水準を維持しており、同様に汚水処理原価も平均値より低い値で推移している。
　水洗化率は100％となっており、汚水処理を適正に行っている。
　なお、施設利用率については、単独処理場を設置していないので、当該数値を計上していない。</t>
    <rPh sb="1" eb="3">
      <t>キギョウ</t>
    </rPh>
    <rPh sb="3" eb="4">
      <t>サイ</t>
    </rPh>
    <rPh sb="4" eb="6">
      <t>ザンダカ</t>
    </rPh>
    <rPh sb="6" eb="7">
      <t>タイ</t>
    </rPh>
    <rPh sb="7" eb="9">
      <t>ジギョウ</t>
    </rPh>
    <rPh sb="9" eb="11">
      <t>キボ</t>
    </rPh>
    <rPh sb="11" eb="13">
      <t>ヒリツ</t>
    </rPh>
    <phoneticPr fontId="4"/>
  </si>
  <si>
    <t>　平成27年4月1日に料金改定を行い、一般会計繰入金に頼らないよう経営改善を行ったので、当面の間、黒字経営が見込まれる。
　類似団体に比べ、汚水処理原価は低く、経費回収率は高いことから、経営の効率性は比較的高いとみている。しかし、毎年の人口減少が2％程度続いており、料金収入が減少傾向にあることや今後の老朽化対策が課題であり、さらなる改善の実施や投資計画の見直しが必要である。</t>
    <rPh sb="1" eb="3">
      <t>ヘイセイ</t>
    </rPh>
    <rPh sb="5" eb="6">
      <t>ネン</t>
    </rPh>
    <rPh sb="7" eb="8">
      <t>ガツ</t>
    </rPh>
    <rPh sb="9" eb="10">
      <t>ニチ</t>
    </rPh>
    <rPh sb="11" eb="13">
      <t>リョウキン</t>
    </rPh>
    <rPh sb="13" eb="15">
      <t>カイテイ</t>
    </rPh>
    <rPh sb="16" eb="17">
      <t>オコナ</t>
    </rPh>
    <rPh sb="19" eb="21">
      <t>イッパン</t>
    </rPh>
    <rPh sb="21" eb="23">
      <t>カイケイ</t>
    </rPh>
    <rPh sb="23" eb="25">
      <t>クリイレ</t>
    </rPh>
    <rPh sb="25" eb="26">
      <t>キン</t>
    </rPh>
    <rPh sb="27" eb="28">
      <t>タヨ</t>
    </rPh>
    <rPh sb="33" eb="35">
      <t>ケイエイ</t>
    </rPh>
    <rPh sb="35" eb="37">
      <t>カイゼン</t>
    </rPh>
    <rPh sb="38" eb="39">
      <t>オコナ</t>
    </rPh>
    <rPh sb="44" eb="46">
      <t>トウメン</t>
    </rPh>
    <rPh sb="47" eb="48">
      <t>アイダ</t>
    </rPh>
    <rPh sb="49" eb="51">
      <t>クロジ</t>
    </rPh>
    <rPh sb="51" eb="53">
      <t>ケイエイ</t>
    </rPh>
    <rPh sb="54" eb="56">
      <t>ミコ</t>
    </rPh>
    <rPh sb="62" eb="64">
      <t>ルイジ</t>
    </rPh>
    <rPh sb="64" eb="66">
      <t>ダンタイ</t>
    </rPh>
    <rPh sb="67" eb="68">
      <t>クラ</t>
    </rPh>
    <rPh sb="70" eb="72">
      <t>オスイ</t>
    </rPh>
    <rPh sb="72" eb="74">
      <t>ショリ</t>
    </rPh>
    <rPh sb="74" eb="76">
      <t>ゲンカ</t>
    </rPh>
    <rPh sb="77" eb="78">
      <t>ヒク</t>
    </rPh>
    <rPh sb="80" eb="82">
      <t>ケイヒ</t>
    </rPh>
    <rPh sb="82" eb="84">
      <t>カイシュウ</t>
    </rPh>
    <rPh sb="84" eb="85">
      <t>リツ</t>
    </rPh>
    <rPh sb="86" eb="87">
      <t>タカ</t>
    </rPh>
    <rPh sb="93" eb="95">
      <t>ケイエイ</t>
    </rPh>
    <rPh sb="96" eb="99">
      <t>コウリツセイ</t>
    </rPh>
    <rPh sb="100" eb="103">
      <t>ヒカクテキ</t>
    </rPh>
    <rPh sb="103" eb="104">
      <t>タカ</t>
    </rPh>
    <rPh sb="115" eb="117">
      <t>マイトシ</t>
    </rPh>
    <rPh sb="118" eb="120">
      <t>ジンコウ</t>
    </rPh>
    <rPh sb="120" eb="122">
      <t>ゲンショウ</t>
    </rPh>
    <rPh sb="125" eb="127">
      <t>テイド</t>
    </rPh>
    <rPh sb="127" eb="128">
      <t>ツヅ</t>
    </rPh>
    <rPh sb="133" eb="135">
      <t>リョウキン</t>
    </rPh>
    <rPh sb="135" eb="137">
      <t>シュウニュウ</t>
    </rPh>
    <rPh sb="138" eb="140">
      <t>ゲンショウ</t>
    </rPh>
    <rPh sb="140" eb="142">
      <t>ケイコウ</t>
    </rPh>
    <rPh sb="148" eb="150">
      <t>コンゴ</t>
    </rPh>
    <rPh sb="151" eb="154">
      <t>ロウキュウカ</t>
    </rPh>
    <rPh sb="154" eb="156">
      <t>タイサク</t>
    </rPh>
    <rPh sb="157" eb="159">
      <t>カダイ</t>
    </rPh>
    <rPh sb="167" eb="169">
      <t>カイゼン</t>
    </rPh>
    <rPh sb="170" eb="172">
      <t>ジッシ</t>
    </rPh>
    <rPh sb="173" eb="175">
      <t>トウシ</t>
    </rPh>
    <rPh sb="175" eb="177">
      <t>ケイカク</t>
    </rPh>
    <rPh sb="178" eb="180">
      <t>ミナオ</t>
    </rPh>
    <rPh sb="182" eb="184">
      <t>ヒツヨウ</t>
    </rPh>
    <phoneticPr fontId="4"/>
  </si>
  <si>
    <t>　老朽化の目安となる50年を勘案し、年0.2％の改善率を目安として、全延長について管渠の改善修繕事業をこれまでどおり計画的に実施している。</t>
    <rPh sb="1" eb="4">
      <t>ロウキュウカ</t>
    </rPh>
    <rPh sb="5" eb="7">
      <t>メヤス</t>
    </rPh>
    <rPh sb="12" eb="13">
      <t>ネン</t>
    </rPh>
    <rPh sb="14" eb="16">
      <t>カンアン</t>
    </rPh>
    <rPh sb="18" eb="19">
      <t>ネン</t>
    </rPh>
    <rPh sb="24" eb="26">
      <t>カイゼン</t>
    </rPh>
    <rPh sb="26" eb="27">
      <t>リツ</t>
    </rPh>
    <rPh sb="28" eb="30">
      <t>メヤス</t>
    </rPh>
    <rPh sb="34" eb="35">
      <t>ゼン</t>
    </rPh>
    <rPh sb="35" eb="37">
      <t>エンチョウ</t>
    </rPh>
    <rPh sb="41" eb="43">
      <t>カンキョ</t>
    </rPh>
    <rPh sb="44" eb="46">
      <t>カイゼン</t>
    </rPh>
    <rPh sb="46" eb="48">
      <t>シュウゼン</t>
    </rPh>
    <rPh sb="48" eb="50">
      <t>ジギョウ</t>
    </rPh>
    <rPh sb="58" eb="61">
      <t>ケイカクテキ</t>
    </rPh>
    <rPh sb="62" eb="6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</si>
</sst>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0.2</c:v>
                </c:pt>
                <c:pt idx="1">
                  <c:v>0.08</c:v>
                </c:pt>
                <c:pt idx="2">
                  <c:v>0.19</c:v>
                </c:pt>
                <c:pt idx="3">
                  <c:v>0.17</c:v>
                </c:pt>
                <c:pt idx="4">
                  <c:v>0.19</c:v>
                </c:pt>
              </c:numCache>
            </c:numRef>
          </c:val>
          <c:extLst xmlns:c16r2="http://schemas.microsoft.com/office/drawing/2015/06/chart">
            <c:ext xmlns:c16="http://schemas.microsoft.com/office/drawing/2014/chart" uri="{C3380CC4-5D6E-409C-BE32-E72D297353CC}">
              <c16:uniqueId val="{00000000-9F9A-4DEB-8663-C845ABD764D7}"/>
            </c:ext>
          </c:extLst>
        </c:ser>
        <c:dLbls>
          <c:showLegendKey val="0"/>
          <c:showVal val="0"/>
          <c:showCatName val="0"/>
          <c:showSerName val="0"/>
          <c:showPercent val="0"/>
          <c:showBubbleSize val="0"/>
        </c:dLbls>
        <c:gapWidth val="150"/>
        <c:axId val="325213312"/>
        <c:axId val="32521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1.08</c:v>
                </c:pt>
                <c:pt idx="2">
                  <c:v>1.1499999999999999</c:v>
                </c:pt>
                <c:pt idx="3">
                  <c:v>0.89</c:v>
                </c:pt>
                <c:pt idx="4">
                  <c:v>0.28999999999999998</c:v>
                </c:pt>
              </c:numCache>
            </c:numRef>
          </c:val>
          <c:smooth val="0"/>
          <c:extLst xmlns:c16r2="http://schemas.microsoft.com/office/drawing/2015/06/chart">
            <c:ext xmlns:c16="http://schemas.microsoft.com/office/drawing/2014/chart" uri="{C3380CC4-5D6E-409C-BE32-E72D297353CC}">
              <c16:uniqueId val="{00000001-9F9A-4DEB-8663-C845ABD764D7}"/>
            </c:ext>
          </c:extLst>
        </c:ser>
        <c:dLbls>
          <c:showLegendKey val="0"/>
          <c:showVal val="0"/>
          <c:showCatName val="0"/>
          <c:showSerName val="0"/>
          <c:showPercent val="0"/>
          <c:showBubbleSize val="0"/>
        </c:dLbls>
        <c:marker val="1"/>
        <c:smooth val="0"/>
        <c:axId val="325213312"/>
        <c:axId val="325216056"/>
      </c:lineChart>
      <c:dateAx>
        <c:axId val="325213312"/>
        <c:scaling>
          <c:orientation val="minMax"/>
        </c:scaling>
        <c:delete val="1"/>
        <c:axPos val="b"/>
        <c:numFmt formatCode="ge" sourceLinked="1"/>
        <c:majorTickMark val="none"/>
        <c:minorTickMark val="none"/>
        <c:tickLblPos val="none"/>
        <c:crossAx val="325216056"/>
        <c:crosses val="autoZero"/>
        <c:auto val="1"/>
        <c:lblOffset val="100"/>
        <c:baseTimeUnit val="years"/>
      </c:dateAx>
      <c:valAx>
        <c:axId val="32521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21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69F-402D-A0A2-935C6C0CB7C5}"/>
            </c:ext>
          </c:extLst>
        </c:ser>
        <c:dLbls>
          <c:showLegendKey val="0"/>
          <c:showVal val="0"/>
          <c:showCatName val="0"/>
          <c:showSerName val="0"/>
          <c:showPercent val="0"/>
          <c:showBubbleSize val="0"/>
        </c:dLbls>
        <c:gapWidth val="150"/>
        <c:axId val="326365952"/>
        <c:axId val="32636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62.16</c:v>
                </c:pt>
                <c:pt idx="1">
                  <c:v>59.97</c:v>
                </c:pt>
                <c:pt idx="2">
                  <c:v>56.35</c:v>
                </c:pt>
                <c:pt idx="3">
                  <c:v>58.13</c:v>
                </c:pt>
                <c:pt idx="4">
                  <c:v>55.46</c:v>
                </c:pt>
              </c:numCache>
            </c:numRef>
          </c:val>
          <c:smooth val="0"/>
          <c:extLst xmlns:c16r2="http://schemas.microsoft.com/office/drawing/2015/06/chart">
            <c:ext xmlns:c16="http://schemas.microsoft.com/office/drawing/2014/chart" uri="{C3380CC4-5D6E-409C-BE32-E72D297353CC}">
              <c16:uniqueId val="{00000001-469F-402D-A0A2-935C6C0CB7C5}"/>
            </c:ext>
          </c:extLst>
        </c:ser>
        <c:dLbls>
          <c:showLegendKey val="0"/>
          <c:showVal val="0"/>
          <c:showCatName val="0"/>
          <c:showSerName val="0"/>
          <c:showPercent val="0"/>
          <c:showBubbleSize val="0"/>
        </c:dLbls>
        <c:marker val="1"/>
        <c:smooth val="0"/>
        <c:axId val="326365952"/>
        <c:axId val="326365168"/>
      </c:lineChart>
      <c:dateAx>
        <c:axId val="326365952"/>
        <c:scaling>
          <c:orientation val="minMax"/>
        </c:scaling>
        <c:delete val="1"/>
        <c:axPos val="b"/>
        <c:numFmt formatCode="ge" sourceLinked="1"/>
        <c:majorTickMark val="none"/>
        <c:minorTickMark val="none"/>
        <c:tickLblPos val="none"/>
        <c:crossAx val="326365168"/>
        <c:crosses val="autoZero"/>
        <c:auto val="1"/>
        <c:lblOffset val="100"/>
        <c:baseTimeUnit val="years"/>
      </c:dateAx>
      <c:valAx>
        <c:axId val="32636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36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2E4-4547-879C-EC43DEFB7E23}"/>
            </c:ext>
          </c:extLst>
        </c:ser>
        <c:dLbls>
          <c:showLegendKey val="0"/>
          <c:showVal val="0"/>
          <c:showCatName val="0"/>
          <c:showSerName val="0"/>
          <c:showPercent val="0"/>
          <c:showBubbleSize val="0"/>
        </c:dLbls>
        <c:gapWidth val="150"/>
        <c:axId val="326368304"/>
        <c:axId val="326361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95.73</c:v>
                </c:pt>
                <c:pt idx="1">
                  <c:v>94.8</c:v>
                </c:pt>
                <c:pt idx="2">
                  <c:v>93.3</c:v>
                </c:pt>
                <c:pt idx="3">
                  <c:v>91.75</c:v>
                </c:pt>
                <c:pt idx="4">
                  <c:v>92.45</c:v>
                </c:pt>
              </c:numCache>
            </c:numRef>
          </c:val>
          <c:smooth val="0"/>
          <c:extLst xmlns:c16r2="http://schemas.microsoft.com/office/drawing/2015/06/chart">
            <c:ext xmlns:c16="http://schemas.microsoft.com/office/drawing/2014/chart" uri="{C3380CC4-5D6E-409C-BE32-E72D297353CC}">
              <c16:uniqueId val="{00000001-F2E4-4547-879C-EC43DEFB7E23}"/>
            </c:ext>
          </c:extLst>
        </c:ser>
        <c:dLbls>
          <c:showLegendKey val="0"/>
          <c:showVal val="0"/>
          <c:showCatName val="0"/>
          <c:showSerName val="0"/>
          <c:showPercent val="0"/>
          <c:showBubbleSize val="0"/>
        </c:dLbls>
        <c:marker val="1"/>
        <c:smooth val="0"/>
        <c:axId val="326368304"/>
        <c:axId val="326361640"/>
      </c:lineChart>
      <c:dateAx>
        <c:axId val="326368304"/>
        <c:scaling>
          <c:orientation val="minMax"/>
        </c:scaling>
        <c:delete val="1"/>
        <c:axPos val="b"/>
        <c:numFmt formatCode="ge" sourceLinked="1"/>
        <c:majorTickMark val="none"/>
        <c:minorTickMark val="none"/>
        <c:tickLblPos val="none"/>
        <c:crossAx val="326361640"/>
        <c:crosses val="autoZero"/>
        <c:auto val="1"/>
        <c:lblOffset val="100"/>
        <c:baseTimeUnit val="years"/>
      </c:dateAx>
      <c:valAx>
        <c:axId val="32636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36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106.49</c:v>
                </c:pt>
                <c:pt idx="1">
                  <c:v>113.29</c:v>
                </c:pt>
                <c:pt idx="2">
                  <c:v>114.74</c:v>
                </c:pt>
                <c:pt idx="3">
                  <c:v>111.06</c:v>
                </c:pt>
                <c:pt idx="4">
                  <c:v>111.53</c:v>
                </c:pt>
              </c:numCache>
            </c:numRef>
          </c:val>
          <c:extLst xmlns:c16r2="http://schemas.microsoft.com/office/drawing/2015/06/chart">
            <c:ext xmlns:c16="http://schemas.microsoft.com/office/drawing/2014/chart" uri="{C3380CC4-5D6E-409C-BE32-E72D297353CC}">
              <c16:uniqueId val="{00000000-B401-4B47-85F4-00FDF754EC9C}"/>
            </c:ext>
          </c:extLst>
        </c:ser>
        <c:dLbls>
          <c:showLegendKey val="0"/>
          <c:showVal val="0"/>
          <c:showCatName val="0"/>
          <c:showSerName val="0"/>
          <c:showPercent val="0"/>
          <c:showBubbleSize val="0"/>
        </c:dLbls>
        <c:gapWidth val="150"/>
        <c:axId val="325219192"/>
        <c:axId val="32521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01-4B47-85F4-00FDF754EC9C}"/>
            </c:ext>
          </c:extLst>
        </c:ser>
        <c:dLbls>
          <c:showLegendKey val="0"/>
          <c:showVal val="0"/>
          <c:showCatName val="0"/>
          <c:showSerName val="0"/>
          <c:showPercent val="0"/>
          <c:showBubbleSize val="0"/>
        </c:dLbls>
        <c:marker val="1"/>
        <c:smooth val="0"/>
        <c:axId val="325219192"/>
        <c:axId val="325212920"/>
      </c:lineChart>
      <c:dateAx>
        <c:axId val="325219192"/>
        <c:scaling>
          <c:orientation val="minMax"/>
        </c:scaling>
        <c:delete val="1"/>
        <c:axPos val="b"/>
        <c:numFmt formatCode="ge" sourceLinked="1"/>
        <c:majorTickMark val="none"/>
        <c:minorTickMark val="none"/>
        <c:tickLblPos val="none"/>
        <c:crossAx val="325212920"/>
        <c:crosses val="autoZero"/>
        <c:auto val="1"/>
        <c:lblOffset val="100"/>
        <c:baseTimeUnit val="years"/>
      </c:dateAx>
      <c:valAx>
        <c:axId val="32521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21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F6-4382-99CE-2E2EDC3EEB32}"/>
            </c:ext>
          </c:extLst>
        </c:ser>
        <c:dLbls>
          <c:showLegendKey val="0"/>
          <c:showVal val="0"/>
          <c:showCatName val="0"/>
          <c:showSerName val="0"/>
          <c:showPercent val="0"/>
          <c:showBubbleSize val="0"/>
        </c:dLbls>
        <c:gapWidth val="150"/>
        <c:axId val="325219584"/>
        <c:axId val="32521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F6-4382-99CE-2E2EDC3EEB32}"/>
            </c:ext>
          </c:extLst>
        </c:ser>
        <c:dLbls>
          <c:showLegendKey val="0"/>
          <c:showVal val="0"/>
          <c:showCatName val="0"/>
          <c:showSerName val="0"/>
          <c:showPercent val="0"/>
          <c:showBubbleSize val="0"/>
        </c:dLbls>
        <c:marker val="1"/>
        <c:smooth val="0"/>
        <c:axId val="325219584"/>
        <c:axId val="325217232"/>
      </c:lineChart>
      <c:dateAx>
        <c:axId val="325219584"/>
        <c:scaling>
          <c:orientation val="minMax"/>
        </c:scaling>
        <c:delete val="1"/>
        <c:axPos val="b"/>
        <c:numFmt formatCode="ge" sourceLinked="1"/>
        <c:majorTickMark val="none"/>
        <c:minorTickMark val="none"/>
        <c:tickLblPos val="none"/>
        <c:crossAx val="325217232"/>
        <c:crosses val="autoZero"/>
        <c:auto val="1"/>
        <c:lblOffset val="100"/>
        <c:baseTimeUnit val="years"/>
      </c:dateAx>
      <c:valAx>
        <c:axId val="32521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21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5F-4373-8A7E-46694F285646}"/>
            </c:ext>
          </c:extLst>
        </c:ser>
        <c:dLbls>
          <c:showLegendKey val="0"/>
          <c:showVal val="0"/>
          <c:showCatName val="0"/>
          <c:showSerName val="0"/>
          <c:showPercent val="0"/>
          <c:showBubbleSize val="0"/>
        </c:dLbls>
        <c:gapWidth val="150"/>
        <c:axId val="325219976"/>
        <c:axId val="32594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5F-4373-8A7E-46694F285646}"/>
            </c:ext>
          </c:extLst>
        </c:ser>
        <c:dLbls>
          <c:showLegendKey val="0"/>
          <c:showVal val="0"/>
          <c:showCatName val="0"/>
          <c:showSerName val="0"/>
          <c:showPercent val="0"/>
          <c:showBubbleSize val="0"/>
        </c:dLbls>
        <c:marker val="1"/>
        <c:smooth val="0"/>
        <c:axId val="325219976"/>
        <c:axId val="325947776"/>
      </c:lineChart>
      <c:dateAx>
        <c:axId val="325219976"/>
        <c:scaling>
          <c:orientation val="minMax"/>
        </c:scaling>
        <c:delete val="1"/>
        <c:axPos val="b"/>
        <c:numFmt formatCode="ge" sourceLinked="1"/>
        <c:majorTickMark val="none"/>
        <c:minorTickMark val="none"/>
        <c:tickLblPos val="none"/>
        <c:crossAx val="325947776"/>
        <c:crosses val="autoZero"/>
        <c:auto val="1"/>
        <c:lblOffset val="100"/>
        <c:baseTimeUnit val="years"/>
      </c:dateAx>
      <c:valAx>
        <c:axId val="32594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21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92-4D43-AF58-6ACC88BD1429}"/>
            </c:ext>
          </c:extLst>
        </c:ser>
        <c:dLbls>
          <c:showLegendKey val="0"/>
          <c:showVal val="0"/>
          <c:showCatName val="0"/>
          <c:showSerName val="0"/>
          <c:showPercent val="0"/>
          <c:showBubbleSize val="0"/>
        </c:dLbls>
        <c:gapWidth val="150"/>
        <c:axId val="325948168"/>
        <c:axId val="325952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92-4D43-AF58-6ACC88BD1429}"/>
            </c:ext>
          </c:extLst>
        </c:ser>
        <c:dLbls>
          <c:showLegendKey val="0"/>
          <c:showVal val="0"/>
          <c:showCatName val="0"/>
          <c:showSerName val="0"/>
          <c:showPercent val="0"/>
          <c:showBubbleSize val="0"/>
        </c:dLbls>
        <c:marker val="1"/>
        <c:smooth val="0"/>
        <c:axId val="325948168"/>
        <c:axId val="325952088"/>
      </c:lineChart>
      <c:dateAx>
        <c:axId val="325948168"/>
        <c:scaling>
          <c:orientation val="minMax"/>
        </c:scaling>
        <c:delete val="1"/>
        <c:axPos val="b"/>
        <c:numFmt formatCode="ge" sourceLinked="1"/>
        <c:majorTickMark val="none"/>
        <c:minorTickMark val="none"/>
        <c:tickLblPos val="none"/>
        <c:crossAx val="325952088"/>
        <c:crosses val="autoZero"/>
        <c:auto val="1"/>
        <c:lblOffset val="100"/>
        <c:baseTimeUnit val="years"/>
      </c:dateAx>
      <c:valAx>
        <c:axId val="325952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94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AE-41FD-ADD6-C9D982D37D79}"/>
            </c:ext>
          </c:extLst>
        </c:ser>
        <c:dLbls>
          <c:showLegendKey val="0"/>
          <c:showVal val="0"/>
          <c:showCatName val="0"/>
          <c:showSerName val="0"/>
          <c:showPercent val="0"/>
          <c:showBubbleSize val="0"/>
        </c:dLbls>
        <c:gapWidth val="150"/>
        <c:axId val="325949344"/>
        <c:axId val="32595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AE-41FD-ADD6-C9D982D37D79}"/>
            </c:ext>
          </c:extLst>
        </c:ser>
        <c:dLbls>
          <c:showLegendKey val="0"/>
          <c:showVal val="0"/>
          <c:showCatName val="0"/>
          <c:showSerName val="0"/>
          <c:showPercent val="0"/>
          <c:showBubbleSize val="0"/>
        </c:dLbls>
        <c:marker val="1"/>
        <c:smooth val="0"/>
        <c:axId val="325949344"/>
        <c:axId val="325951696"/>
      </c:lineChart>
      <c:dateAx>
        <c:axId val="325949344"/>
        <c:scaling>
          <c:orientation val="minMax"/>
        </c:scaling>
        <c:delete val="1"/>
        <c:axPos val="b"/>
        <c:numFmt formatCode="ge" sourceLinked="1"/>
        <c:majorTickMark val="none"/>
        <c:minorTickMark val="none"/>
        <c:tickLblPos val="none"/>
        <c:crossAx val="325951696"/>
        <c:crosses val="autoZero"/>
        <c:auto val="1"/>
        <c:lblOffset val="100"/>
        <c:baseTimeUnit val="years"/>
      </c:dateAx>
      <c:valAx>
        <c:axId val="32595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94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402.92</c:v>
                </c:pt>
                <c:pt idx="1">
                  <c:v>322.23</c:v>
                </c:pt>
                <c:pt idx="2">
                  <c:v>284.7</c:v>
                </c:pt>
                <c:pt idx="3">
                  <c:v>254.94</c:v>
                </c:pt>
                <c:pt idx="4">
                  <c:v>270.17</c:v>
                </c:pt>
              </c:numCache>
            </c:numRef>
          </c:val>
          <c:extLst xmlns:c16r2="http://schemas.microsoft.com/office/drawing/2015/06/chart">
            <c:ext xmlns:c16="http://schemas.microsoft.com/office/drawing/2014/chart" uri="{C3380CC4-5D6E-409C-BE32-E72D297353CC}">
              <c16:uniqueId val="{00000000-1C7E-4CBF-AD5E-E05A07F0CE22}"/>
            </c:ext>
          </c:extLst>
        </c:ser>
        <c:dLbls>
          <c:showLegendKey val="0"/>
          <c:showVal val="0"/>
          <c:showCatName val="0"/>
          <c:showSerName val="0"/>
          <c:showPercent val="0"/>
          <c:showBubbleSize val="0"/>
        </c:dLbls>
        <c:gapWidth val="150"/>
        <c:axId val="325951304"/>
        <c:axId val="32594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641.22</c:v>
                </c:pt>
                <c:pt idx="1">
                  <c:v>681.23</c:v>
                </c:pt>
                <c:pt idx="2">
                  <c:v>773.95</c:v>
                </c:pt>
                <c:pt idx="3">
                  <c:v>857.76</c:v>
                </c:pt>
                <c:pt idx="4">
                  <c:v>978.87</c:v>
                </c:pt>
              </c:numCache>
            </c:numRef>
          </c:val>
          <c:smooth val="0"/>
          <c:extLst xmlns:c16r2="http://schemas.microsoft.com/office/drawing/2015/06/chart">
            <c:ext xmlns:c16="http://schemas.microsoft.com/office/drawing/2014/chart" uri="{C3380CC4-5D6E-409C-BE32-E72D297353CC}">
              <c16:uniqueId val="{00000001-1C7E-4CBF-AD5E-E05A07F0CE22}"/>
            </c:ext>
          </c:extLst>
        </c:ser>
        <c:dLbls>
          <c:showLegendKey val="0"/>
          <c:showVal val="0"/>
          <c:showCatName val="0"/>
          <c:showSerName val="0"/>
          <c:showPercent val="0"/>
          <c:showBubbleSize val="0"/>
        </c:dLbls>
        <c:marker val="1"/>
        <c:smooth val="0"/>
        <c:axId val="325951304"/>
        <c:axId val="325945424"/>
      </c:lineChart>
      <c:dateAx>
        <c:axId val="325951304"/>
        <c:scaling>
          <c:orientation val="minMax"/>
        </c:scaling>
        <c:delete val="1"/>
        <c:axPos val="b"/>
        <c:numFmt formatCode="ge" sourceLinked="1"/>
        <c:majorTickMark val="none"/>
        <c:minorTickMark val="none"/>
        <c:tickLblPos val="none"/>
        <c:crossAx val="325945424"/>
        <c:crosses val="autoZero"/>
        <c:auto val="1"/>
        <c:lblOffset val="100"/>
        <c:baseTimeUnit val="years"/>
      </c:dateAx>
      <c:valAx>
        <c:axId val="32594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95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94.61</c:v>
                </c:pt>
                <c:pt idx="1">
                  <c:v>108.76</c:v>
                </c:pt>
                <c:pt idx="2">
                  <c:v>106.27</c:v>
                </c:pt>
                <c:pt idx="3">
                  <c:v>105.37</c:v>
                </c:pt>
                <c:pt idx="4">
                  <c:v>103.8</c:v>
                </c:pt>
              </c:numCache>
            </c:numRef>
          </c:val>
          <c:extLst xmlns:c16r2="http://schemas.microsoft.com/office/drawing/2015/06/chart">
            <c:ext xmlns:c16="http://schemas.microsoft.com/office/drawing/2014/chart" uri="{C3380CC4-5D6E-409C-BE32-E72D297353CC}">
              <c16:uniqueId val="{00000000-DC20-4601-9ACA-2103586918D4}"/>
            </c:ext>
          </c:extLst>
        </c:ser>
        <c:dLbls>
          <c:showLegendKey val="0"/>
          <c:showVal val="0"/>
          <c:showCatName val="0"/>
          <c:showSerName val="0"/>
          <c:showPercent val="0"/>
          <c:showBubbleSize val="0"/>
        </c:dLbls>
        <c:gapWidth val="150"/>
        <c:axId val="325946208"/>
        <c:axId val="32594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71.48</c:v>
                </c:pt>
                <c:pt idx="1">
                  <c:v>76.84</c:v>
                </c:pt>
                <c:pt idx="2">
                  <c:v>72.87</c:v>
                </c:pt>
                <c:pt idx="3">
                  <c:v>81.260000000000005</c:v>
                </c:pt>
                <c:pt idx="4">
                  <c:v>85.9</c:v>
                </c:pt>
              </c:numCache>
            </c:numRef>
          </c:val>
          <c:smooth val="0"/>
          <c:extLst xmlns:c16r2="http://schemas.microsoft.com/office/drawing/2015/06/chart">
            <c:ext xmlns:c16="http://schemas.microsoft.com/office/drawing/2014/chart" uri="{C3380CC4-5D6E-409C-BE32-E72D297353CC}">
              <c16:uniqueId val="{00000001-DC20-4601-9ACA-2103586918D4}"/>
            </c:ext>
          </c:extLst>
        </c:ser>
        <c:dLbls>
          <c:showLegendKey val="0"/>
          <c:showVal val="0"/>
          <c:showCatName val="0"/>
          <c:showSerName val="0"/>
          <c:showPercent val="0"/>
          <c:showBubbleSize val="0"/>
        </c:dLbls>
        <c:marker val="1"/>
        <c:smooth val="0"/>
        <c:axId val="325946208"/>
        <c:axId val="325948952"/>
      </c:lineChart>
      <c:dateAx>
        <c:axId val="325946208"/>
        <c:scaling>
          <c:orientation val="minMax"/>
        </c:scaling>
        <c:delete val="1"/>
        <c:axPos val="b"/>
        <c:numFmt formatCode="ge" sourceLinked="1"/>
        <c:majorTickMark val="none"/>
        <c:minorTickMark val="none"/>
        <c:tickLblPos val="none"/>
        <c:crossAx val="325948952"/>
        <c:crosses val="autoZero"/>
        <c:auto val="1"/>
        <c:lblOffset val="100"/>
        <c:baseTimeUnit val="years"/>
      </c:dateAx>
      <c:valAx>
        <c:axId val="32594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9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123.52</c:v>
                </c:pt>
                <c:pt idx="1">
                  <c:v>131.25</c:v>
                </c:pt>
                <c:pt idx="2">
                  <c:v>134.19</c:v>
                </c:pt>
                <c:pt idx="3">
                  <c:v>133.54</c:v>
                </c:pt>
                <c:pt idx="4">
                  <c:v>132.69</c:v>
                </c:pt>
              </c:numCache>
            </c:numRef>
          </c:val>
          <c:extLst xmlns:c16r2="http://schemas.microsoft.com/office/drawing/2015/06/chart">
            <c:ext xmlns:c16="http://schemas.microsoft.com/office/drawing/2014/chart" uri="{C3380CC4-5D6E-409C-BE32-E72D297353CC}">
              <c16:uniqueId val="{00000000-E8C3-4CB1-8743-6845C5DAC544}"/>
            </c:ext>
          </c:extLst>
        </c:ser>
        <c:dLbls>
          <c:showLegendKey val="0"/>
          <c:showVal val="0"/>
          <c:showCatName val="0"/>
          <c:showSerName val="0"/>
          <c:showPercent val="0"/>
          <c:showBubbleSize val="0"/>
        </c:dLbls>
        <c:gapWidth val="150"/>
        <c:axId val="325213704"/>
        <c:axId val="32521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170.07</c:v>
                </c:pt>
                <c:pt idx="1">
                  <c:v>160.72999999999999</c:v>
                </c:pt>
                <c:pt idx="2">
                  <c:v>160.55000000000001</c:v>
                </c:pt>
                <c:pt idx="3">
                  <c:v>151.16999999999999</c:v>
                </c:pt>
                <c:pt idx="4">
                  <c:v>148.41999999999999</c:v>
                </c:pt>
              </c:numCache>
            </c:numRef>
          </c:val>
          <c:smooth val="0"/>
          <c:extLst xmlns:c16r2="http://schemas.microsoft.com/office/drawing/2015/06/chart">
            <c:ext xmlns:c16="http://schemas.microsoft.com/office/drawing/2014/chart" uri="{C3380CC4-5D6E-409C-BE32-E72D297353CC}">
              <c16:uniqueId val="{00000001-E8C3-4CB1-8743-6845C5DAC544}"/>
            </c:ext>
          </c:extLst>
        </c:ser>
        <c:dLbls>
          <c:showLegendKey val="0"/>
          <c:showVal val="0"/>
          <c:showCatName val="0"/>
          <c:showSerName val="0"/>
          <c:showPercent val="0"/>
          <c:showBubbleSize val="0"/>
        </c:dLbls>
        <c:marker val="1"/>
        <c:smooth val="0"/>
        <c:axId val="325213704"/>
        <c:axId val="325215664"/>
      </c:lineChart>
      <c:dateAx>
        <c:axId val="325213704"/>
        <c:scaling>
          <c:orientation val="minMax"/>
        </c:scaling>
        <c:delete val="1"/>
        <c:axPos val="b"/>
        <c:numFmt formatCode="ge" sourceLinked="1"/>
        <c:majorTickMark val="none"/>
        <c:minorTickMark val="none"/>
        <c:tickLblPos val="none"/>
        <c:crossAx val="325215664"/>
        <c:crosses val="autoZero"/>
        <c:auto val="1"/>
        <c:lblOffset val="100"/>
        <c:baseTimeUnit val="years"/>
      </c:dateAx>
      <c:valAx>
        <c:axId val="32521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21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大阪府　豊能町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Cb1</v>
      </c>
      <c r="X8" s="48"/>
      <c r="Y8" s="48"/>
      <c r="Z8" s="48"/>
      <c r="AA8" s="48"/>
      <c r="AB8" s="48"/>
      <c r="AC8" s="48"/>
      <c r="AD8" s="49" t="str">
        <f>データ!$M$6</f>
        <v>非設置</v>
      </c>
      <c r="AE8" s="49"/>
      <c r="AF8" s="49"/>
      <c r="AG8" s="49"/>
      <c r="AH8" s="49"/>
      <c r="AI8" s="49"/>
      <c r="AJ8" s="49"/>
      <c r="AK8" s="3"/>
      <c r="AL8" s="50">
        <f>データ!S6</f>
        <v>19694</v>
      </c>
      <c r="AM8" s="50"/>
      <c r="AN8" s="50"/>
      <c r="AO8" s="50"/>
      <c r="AP8" s="50"/>
      <c r="AQ8" s="50"/>
      <c r="AR8" s="50"/>
      <c r="AS8" s="50"/>
      <c r="AT8" s="45">
        <f>データ!T6</f>
        <v>34.340000000000003</v>
      </c>
      <c r="AU8" s="45"/>
      <c r="AV8" s="45"/>
      <c r="AW8" s="45"/>
      <c r="AX8" s="45"/>
      <c r="AY8" s="45"/>
      <c r="AZ8" s="45"/>
      <c r="BA8" s="45"/>
      <c r="BB8" s="45">
        <f>データ!U6</f>
        <v>573.5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89.85</v>
      </c>
      <c r="Q10" s="45"/>
      <c r="R10" s="45"/>
      <c r="S10" s="45"/>
      <c r="T10" s="45"/>
      <c r="U10" s="45"/>
      <c r="V10" s="45"/>
      <c r="W10" s="45">
        <f>データ!Q6</f>
        <v>75.5</v>
      </c>
      <c r="X10" s="45"/>
      <c r="Y10" s="45"/>
      <c r="Z10" s="45"/>
      <c r="AA10" s="45"/>
      <c r="AB10" s="45"/>
      <c r="AC10" s="45"/>
      <c r="AD10" s="50">
        <f>データ!R6</f>
        <v>2484</v>
      </c>
      <c r="AE10" s="50"/>
      <c r="AF10" s="50"/>
      <c r="AG10" s="50"/>
      <c r="AH10" s="50"/>
      <c r="AI10" s="50"/>
      <c r="AJ10" s="50"/>
      <c r="AK10" s="2"/>
      <c r="AL10" s="50">
        <f>データ!V6</f>
        <v>17637</v>
      </c>
      <c r="AM10" s="50"/>
      <c r="AN10" s="50"/>
      <c r="AO10" s="50"/>
      <c r="AP10" s="50"/>
      <c r="AQ10" s="50"/>
      <c r="AR10" s="50"/>
      <c r="AS10" s="50"/>
      <c r="AT10" s="45">
        <f>データ!W6</f>
        <v>3.15</v>
      </c>
      <c r="AU10" s="45"/>
      <c r="AV10" s="45"/>
      <c r="AW10" s="45"/>
      <c r="AX10" s="45"/>
      <c r="AY10" s="45"/>
      <c r="AZ10" s="45"/>
      <c r="BA10" s="45"/>
      <c r="BB10" s="45">
        <f>データ!X6</f>
        <v>5599.05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114</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45</v>
      </c>
      <c r="N86" s="26" t="s">
        <v>44</v>
      </c>
      <c r="O86" s="26" t="str">
        <f>データ!EO6</f>
        <v>【0.23】</v>
      </c>
    </row>
  </sheetData>
  <sheetProtection algorithmName="SHA-512" hashValue="1Xephfx5mVQF+GTcXI7AsFKsX/ePvZvCTFqGTKxOQZ0uqF2SQlEvHooDhK4c1ccI6+mD/5x3sbU/F4sI0yM6Uw==" saltValue="F9b93bp8kdCo7LGeIvXDm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273210</v>
      </c>
      <c r="D6" s="33">
        <f t="shared" si="3"/>
        <v>47</v>
      </c>
      <c r="E6" s="33">
        <f t="shared" si="3"/>
        <v>17</v>
      </c>
      <c r="F6" s="33">
        <f t="shared" si="3"/>
        <v>1</v>
      </c>
      <c r="G6" s="33">
        <f t="shared" si="3"/>
        <v>0</v>
      </c>
      <c r="H6" s="33" t="str">
        <f t="shared" si="3"/>
        <v>大阪府　豊能町</v>
      </c>
      <c r="I6" s="33" t="str">
        <f t="shared" si="3"/>
        <v>法非適用</v>
      </c>
      <c r="J6" s="33" t="str">
        <f t="shared" si="3"/>
        <v>下水道事業</v>
      </c>
      <c r="K6" s="33" t="str">
        <f t="shared" si="3"/>
        <v>公共下水道</v>
      </c>
      <c r="L6" s="33" t="str">
        <f t="shared" si="3"/>
        <v>Cb1</v>
      </c>
      <c r="M6" s="33" t="str">
        <f t="shared" si="3"/>
        <v>非設置</v>
      </c>
      <c r="N6" s="34" t="str">
        <f t="shared" si="3"/>
        <v>-</v>
      </c>
      <c r="O6" s="34" t="str">
        <f t="shared" si="3"/>
        <v>該当数値なし</v>
      </c>
      <c r="P6" s="34">
        <f t="shared" si="3"/>
        <v>89.85</v>
      </c>
      <c r="Q6" s="34">
        <f t="shared" si="3"/>
        <v>75.5</v>
      </c>
      <c r="R6" s="34">
        <f t="shared" si="3"/>
        <v>2484</v>
      </c>
      <c r="S6" s="34">
        <f t="shared" si="3"/>
        <v>19694</v>
      </c>
      <c r="T6" s="34">
        <f t="shared" si="3"/>
        <v>34.340000000000003</v>
      </c>
      <c r="U6" s="34">
        <f t="shared" si="3"/>
        <v>573.5</v>
      </c>
      <c r="V6" s="34">
        <f t="shared" si="3"/>
        <v>17637</v>
      </c>
      <c r="W6" s="34">
        <f t="shared" si="3"/>
        <v>3.15</v>
      </c>
      <c r="X6" s="34">
        <f t="shared" si="3"/>
        <v>5599.05</v>
      </c>
      <c r="Y6" s="35">
        <f>IF(Y7="",NA(),Y7)</f>
        <v>106.49</v>
      </c>
      <c r="Z6" s="35">
        <f t="shared" ref="Z6:AH6" si="4">IF(Z7="",NA(),Z7)</f>
        <v>113.29</v>
      </c>
      <c r="AA6" s="35">
        <f t="shared" si="4"/>
        <v>114.74</v>
      </c>
      <c r="AB6" s="35">
        <f t="shared" si="4"/>
        <v>111.06</v>
      </c>
      <c r="AC6" s="35">
        <f t="shared" si="4"/>
        <v>111.53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402.92</v>
      </c>
      <c r="BG6" s="35">
        <f t="shared" ref="BG6:BO6" si="7">IF(BG7="",NA(),BG7)</f>
        <v>322.23</v>
      </c>
      <c r="BH6" s="35">
        <f t="shared" si="7"/>
        <v>284.7</v>
      </c>
      <c r="BI6" s="35">
        <f t="shared" si="7"/>
        <v>254.94</v>
      </c>
      <c r="BJ6" s="35">
        <f t="shared" si="7"/>
        <v>270.17</v>
      </c>
      <c r="BK6" s="35">
        <f t="shared" si="7"/>
        <v>641.22</v>
      </c>
      <c r="BL6" s="35">
        <f t="shared" si="7"/>
        <v>681.23</v>
      </c>
      <c r="BM6" s="35">
        <f t="shared" si="7"/>
        <v>773.95</v>
      </c>
      <c r="BN6" s="35">
        <f t="shared" si="7"/>
        <v>857.76</v>
      </c>
      <c r="BO6" s="35">
        <f t="shared" si="7"/>
        <v>978.87</v>
      </c>
      <c r="BP6" s="34" t="str">
        <f>IF(BP7="","",IF(BP7="-","【-】","【"&amp;SUBSTITUTE(TEXT(BP7,"#,##0.00"),"-","△")&amp;"】"))</f>
        <v>【682.78】</v>
      </c>
      <c r="BQ6" s="35">
        <f>IF(BQ7="",NA(),BQ7)</f>
        <v>94.61</v>
      </c>
      <c r="BR6" s="35">
        <f t="shared" ref="BR6:BZ6" si="8">IF(BR7="",NA(),BR7)</f>
        <v>108.76</v>
      </c>
      <c r="BS6" s="35">
        <f t="shared" si="8"/>
        <v>106.27</v>
      </c>
      <c r="BT6" s="35">
        <f t="shared" si="8"/>
        <v>105.37</v>
      </c>
      <c r="BU6" s="35">
        <f t="shared" si="8"/>
        <v>103.8</v>
      </c>
      <c r="BV6" s="35">
        <f t="shared" si="8"/>
        <v>71.48</v>
      </c>
      <c r="BW6" s="35">
        <f t="shared" si="8"/>
        <v>76.84</v>
      </c>
      <c r="BX6" s="35">
        <f t="shared" si="8"/>
        <v>72.87</v>
      </c>
      <c r="BY6" s="35">
        <f t="shared" si="8"/>
        <v>81.260000000000005</v>
      </c>
      <c r="BZ6" s="35">
        <f t="shared" si="8"/>
        <v>85.9</v>
      </c>
      <c r="CA6" s="34" t="str">
        <f>IF(CA7="","",IF(CA7="-","【-】","【"&amp;SUBSTITUTE(TEXT(CA7,"#,##0.00"),"-","△")&amp;"】"))</f>
        <v>【100.91】</v>
      </c>
      <c r="CB6" s="35">
        <f>IF(CB7="",NA(),CB7)</f>
        <v>123.52</v>
      </c>
      <c r="CC6" s="35">
        <f t="shared" ref="CC6:CK6" si="9">IF(CC7="",NA(),CC7)</f>
        <v>131.25</v>
      </c>
      <c r="CD6" s="35">
        <f t="shared" si="9"/>
        <v>134.19</v>
      </c>
      <c r="CE6" s="35">
        <f t="shared" si="9"/>
        <v>133.54</v>
      </c>
      <c r="CF6" s="35">
        <f t="shared" si="9"/>
        <v>132.69</v>
      </c>
      <c r="CG6" s="35">
        <f t="shared" si="9"/>
        <v>170.07</v>
      </c>
      <c r="CH6" s="35">
        <f t="shared" si="9"/>
        <v>160.72999999999999</v>
      </c>
      <c r="CI6" s="35">
        <f t="shared" si="9"/>
        <v>160.55000000000001</v>
      </c>
      <c r="CJ6" s="35">
        <f t="shared" si="9"/>
        <v>151.16999999999999</v>
      </c>
      <c r="CK6" s="35">
        <f t="shared" si="9"/>
        <v>148.41999999999999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62.16</v>
      </c>
      <c r="CS6" s="35">
        <f t="shared" si="10"/>
        <v>59.97</v>
      </c>
      <c r="CT6" s="35">
        <f t="shared" si="10"/>
        <v>56.35</v>
      </c>
      <c r="CU6" s="35">
        <f t="shared" si="10"/>
        <v>58.13</v>
      </c>
      <c r="CV6" s="35">
        <f t="shared" si="10"/>
        <v>55.46</v>
      </c>
      <c r="CW6" s="34" t="str">
        <f>IF(CW7="","",IF(CW7="-","【-】","【"&amp;SUBSTITUTE(TEXT(CW7,"#,##0.00"),"-","△")&amp;"】"))</f>
        <v>【58.98】</v>
      </c>
      <c r="CX6" s="35">
        <f>IF(CX7="",NA(),CX7)</f>
        <v>100</v>
      </c>
      <c r="CY6" s="35">
        <f t="shared" ref="CY6:DG6" si="11">IF(CY7="",NA(),CY7)</f>
        <v>100</v>
      </c>
      <c r="CZ6" s="35">
        <f t="shared" si="11"/>
        <v>100</v>
      </c>
      <c r="DA6" s="35">
        <f t="shared" si="11"/>
        <v>100</v>
      </c>
      <c r="DB6" s="35">
        <f t="shared" si="11"/>
        <v>100</v>
      </c>
      <c r="DC6" s="35">
        <f t="shared" si="11"/>
        <v>95.73</v>
      </c>
      <c r="DD6" s="35">
        <f t="shared" si="11"/>
        <v>94.8</v>
      </c>
      <c r="DE6" s="35">
        <f t="shared" si="11"/>
        <v>93.3</v>
      </c>
      <c r="DF6" s="35">
        <f t="shared" si="11"/>
        <v>91.75</v>
      </c>
      <c r="DG6" s="35">
        <f t="shared" si="11"/>
        <v>92.45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0.2</v>
      </c>
      <c r="EF6" s="35">
        <f t="shared" ref="EF6:EN6" si="14">IF(EF7="",NA(),EF7)</f>
        <v>0.08</v>
      </c>
      <c r="EG6" s="35">
        <f t="shared" si="14"/>
        <v>0.19</v>
      </c>
      <c r="EH6" s="35">
        <f t="shared" si="14"/>
        <v>0.17</v>
      </c>
      <c r="EI6" s="35">
        <f t="shared" si="14"/>
        <v>0.19</v>
      </c>
      <c r="EJ6" s="35">
        <f t="shared" si="14"/>
        <v>7.0000000000000007E-2</v>
      </c>
      <c r="EK6" s="35">
        <f t="shared" si="14"/>
        <v>1.08</v>
      </c>
      <c r="EL6" s="35">
        <f t="shared" si="14"/>
        <v>1.1499999999999999</v>
      </c>
      <c r="EM6" s="35">
        <f t="shared" si="14"/>
        <v>0.89</v>
      </c>
      <c r="EN6" s="35">
        <f t="shared" si="14"/>
        <v>0.28999999999999998</v>
      </c>
      <c r="EO6" s="34" t="str">
        <f>IF(EO7="","",IF(EO7="-","【-】","【"&amp;SUBSTITUTE(TEXT(EO7,"#,##0.00"),"-","△")&amp;"】"))</f>
        <v>【0.23】</v>
      </c>
    </row>
    <row r="7" spans="1:145" s="36" customFormat="1" x14ac:dyDescent="0.15">
      <c r="A7" s="28"/>
      <c r="B7" s="37">
        <v>2018</v>
      </c>
      <c r="C7" s="37">
        <v>273210</v>
      </c>
      <c r="D7" s="37">
        <v>47</v>
      </c>
      <c r="E7" s="37">
        <v>17</v>
      </c>
      <c r="F7" s="37">
        <v>1</v>
      </c>
      <c r="G7" s="37">
        <v>0</v>
      </c>
      <c r="H7" s="37" t="s">
        <v>99</v>
      </c>
      <c r="I7" s="37" t="s">
        <v>100</v>
      </c>
      <c r="J7" s="37" t="s">
        <v>101</v>
      </c>
      <c r="K7" s="37" t="s">
        <v>102</v>
      </c>
      <c r="L7" s="37" t="s">
        <v>103</v>
      </c>
      <c r="M7" s="37" t="s">
        <v>104</v>
      </c>
      <c r="N7" s="38" t="s">
        <v>105</v>
      </c>
      <c r="O7" s="38" t="s">
        <v>106</v>
      </c>
      <c r="P7" s="38">
        <v>89.85</v>
      </c>
      <c r="Q7" s="38">
        <v>75.5</v>
      </c>
      <c r="R7" s="38">
        <v>2484</v>
      </c>
      <c r="S7" s="38">
        <v>19694</v>
      </c>
      <c r="T7" s="38">
        <v>34.340000000000003</v>
      </c>
      <c r="U7" s="38">
        <v>573.5</v>
      </c>
      <c r="V7" s="38">
        <v>17637</v>
      </c>
      <c r="W7" s="38">
        <v>3.15</v>
      </c>
      <c r="X7" s="38">
        <v>5599.05</v>
      </c>
      <c r="Y7" s="38">
        <v>106.49</v>
      </c>
      <c r="Z7" s="38">
        <v>113.29</v>
      </c>
      <c r="AA7" s="38">
        <v>114.74</v>
      </c>
      <c r="AB7" s="38">
        <v>111.06</v>
      </c>
      <c r="AC7" s="38">
        <v>111.53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402.92</v>
      </c>
      <c r="BG7" s="38">
        <v>322.23</v>
      </c>
      <c r="BH7" s="38">
        <v>284.7</v>
      </c>
      <c r="BI7" s="38">
        <v>254.94</v>
      </c>
      <c r="BJ7" s="38">
        <v>270.17</v>
      </c>
      <c r="BK7" s="38">
        <v>641.22</v>
      </c>
      <c r="BL7" s="38">
        <v>681.23</v>
      </c>
      <c r="BM7" s="38">
        <v>773.95</v>
      </c>
      <c r="BN7" s="38">
        <v>857.76</v>
      </c>
      <c r="BO7" s="38">
        <v>978.87</v>
      </c>
      <c r="BP7" s="38">
        <v>682.78</v>
      </c>
      <c r="BQ7" s="38">
        <v>94.61</v>
      </c>
      <c r="BR7" s="38">
        <v>108.76</v>
      </c>
      <c r="BS7" s="38">
        <v>106.27</v>
      </c>
      <c r="BT7" s="38">
        <v>105.37</v>
      </c>
      <c r="BU7" s="38">
        <v>103.8</v>
      </c>
      <c r="BV7" s="38">
        <v>71.48</v>
      </c>
      <c r="BW7" s="38">
        <v>76.84</v>
      </c>
      <c r="BX7" s="38">
        <v>72.87</v>
      </c>
      <c r="BY7" s="38">
        <v>81.260000000000005</v>
      </c>
      <c r="BZ7" s="38">
        <v>85.9</v>
      </c>
      <c r="CA7" s="38">
        <v>100.91</v>
      </c>
      <c r="CB7" s="38">
        <v>123.52</v>
      </c>
      <c r="CC7" s="38">
        <v>131.25</v>
      </c>
      <c r="CD7" s="38">
        <v>134.19</v>
      </c>
      <c r="CE7" s="38">
        <v>133.54</v>
      </c>
      <c r="CF7" s="38">
        <v>132.69</v>
      </c>
      <c r="CG7" s="38">
        <v>170.07</v>
      </c>
      <c r="CH7" s="38">
        <v>160.72999999999999</v>
      </c>
      <c r="CI7" s="38">
        <v>160.55000000000001</v>
      </c>
      <c r="CJ7" s="38">
        <v>151.16999999999999</v>
      </c>
      <c r="CK7" s="38">
        <v>148.41999999999999</v>
      </c>
      <c r="CL7" s="38">
        <v>136.86000000000001</v>
      </c>
      <c r="CM7" s="38" t="s">
        <v>105</v>
      </c>
      <c r="CN7" s="38" t="s">
        <v>105</v>
      </c>
      <c r="CO7" s="38" t="s">
        <v>105</v>
      </c>
      <c r="CP7" s="38" t="s">
        <v>105</v>
      </c>
      <c r="CQ7" s="38" t="s">
        <v>105</v>
      </c>
      <c r="CR7" s="38">
        <v>62.16</v>
      </c>
      <c r="CS7" s="38">
        <v>59.97</v>
      </c>
      <c r="CT7" s="38">
        <v>56.35</v>
      </c>
      <c r="CU7" s="38">
        <v>58.13</v>
      </c>
      <c r="CV7" s="38">
        <v>55.46</v>
      </c>
      <c r="CW7" s="38">
        <v>58.98</v>
      </c>
      <c r="CX7" s="38">
        <v>100</v>
      </c>
      <c r="CY7" s="38">
        <v>100</v>
      </c>
      <c r="CZ7" s="38">
        <v>100</v>
      </c>
      <c r="DA7" s="38">
        <v>100</v>
      </c>
      <c r="DB7" s="38">
        <v>100</v>
      </c>
      <c r="DC7" s="38">
        <v>95.73</v>
      </c>
      <c r="DD7" s="38">
        <v>94.8</v>
      </c>
      <c r="DE7" s="38">
        <v>93.3</v>
      </c>
      <c r="DF7" s="38">
        <v>91.75</v>
      </c>
      <c r="DG7" s="38">
        <v>92.45</v>
      </c>
      <c r="DH7" s="38">
        <v>95.2</v>
      </c>
      <c r="DI7" s="38"/>
      <c r="DJ7" s="38"/>
      <c r="DK7" s="38"/>
      <c r="DL7" s="38"/>
      <c r="DM7" s="38"/>
      <c r="DN7" s="38"/>
      <c r="DO7" s="38"/>
      <c r="DP7" s="38"/>
      <c r="DQ7" s="38"/>
      <c r="DR7" s="38"/>
      <c r="DS7" s="38"/>
      <c r="DT7" s="38"/>
      <c r="DU7" s="38"/>
      <c r="DV7" s="38"/>
      <c r="DW7" s="38"/>
      <c r="DX7" s="38"/>
      <c r="DY7" s="38"/>
      <c r="DZ7" s="38"/>
      <c r="EA7" s="38"/>
      <c r="EB7" s="38"/>
      <c r="EC7" s="38"/>
      <c r="ED7" s="38"/>
      <c r="EE7" s="38">
        <v>0.2</v>
      </c>
      <c r="EF7" s="38">
        <v>0.08</v>
      </c>
      <c r="EG7" s="38">
        <v>0.19</v>
      </c>
      <c r="EH7" s="38">
        <v>0.17</v>
      </c>
      <c r="EI7" s="38">
        <v>0.19</v>
      </c>
      <c r="EJ7" s="38">
        <v>7.0000000000000007E-2</v>
      </c>
      <c r="EK7" s="38">
        <v>1.08</v>
      </c>
      <c r="EL7" s="38">
        <v>1.1499999999999999</v>
      </c>
      <c r="EM7" s="38">
        <v>0.89</v>
      </c>
      <c r="EN7" s="38">
        <v>0.28999999999999998</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dcterms:created xsi:type="dcterms:W3CDTF">2019-12-05T05:05:54Z</dcterms:created>
  <dcterms:modified xsi:type="dcterms:W3CDTF">2020-02-10T06:58:09Z</dcterms:modified>
  <cp:category/>
</cp:coreProperties>
</file>