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上下水道\営業課\経営比較分析表（HP用）\30\"/>
    </mc:Choice>
  </mc:AlternateContent>
  <workbookProtection workbookAlgorithmName="SHA-512" workbookHashValue="zUHQm5HuLP01WyAzqkZpqNFmz1q5oALoUkLbTHs2D0QERN5SJHJvQiwOpSQuChdUDJ+ZWvFaZsLqORZIXQF1HA==" workbookSaltValue="qhCgTBC/0X6XfT7qdB4x3Q==" workbookSpinCount="100000" lockStructure="1"/>
  <bookViews>
    <workbookView xWindow="0" yWindow="0" windowWidth="20490" windowHeight="777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<sst xmlns="http://schemas.openxmlformats.org/spreadsheetml/2006/main" count="251" uniqueCount="124">
  <si>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</si>
  <si>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</si>
  <si>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</si>
  <si>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</si>
  <si>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</si>
  <si>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</si>
  <si>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</si>
  <si>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</si>
  <si>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</si>
  <si>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</si>
  <si>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</si>
  <si>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</si>
  <si>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</si>
  <si>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</si>
  <si>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</si>
  <si>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</si>
  <si>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</si>
  <si>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</si>
  <si>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</si>
  <si>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</si>
  <si>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</si>
  <si>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</si>
  <si>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</si>
  <si>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</si>
  <si>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</si>
  <si>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</si>
  <si>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</si>
  <si>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</si>
  <si>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</si>
  <si>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</si>
  <si>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</si>
  <si>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</si>
  <si>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</si>
  <si>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</si>
  <si>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</si>
  <si>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</si>
  <si>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</si>
  <si>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</si>
  <si>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</si>
  <si>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</si>
  <si>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</si>
  <si>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</si>
  <si>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</si>
  <si>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</si>
  <si>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</si>
  <si>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</si>
  <si>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</si>
  <si>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</si>
  <si>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</si>
  <si>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</si>
  <si>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</si>
  <si>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</si>
  <si>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</si>
  <si>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</si>
  <si>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</si>
  <si>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</si>
  <si>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</si>
  <si>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</si>
  <si>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</si>
  <si>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</si>
  <si>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</si>
  <si>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</si>
  <si>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</si>
  <si>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</si>
  <si>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</si>
  <si>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</si>
  <si>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</si>
  <si>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</si>
  <si>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</si>
  <si>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</si>
  <si>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</si>
  <si>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</si>
  <si>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</si>
  <si>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</si>
  <si>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</si>
  <si>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</si>
  <si>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</si>
  <si>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</si>
  <si>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</si>
  <si>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</si>
  <si>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</si>
  <si>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</si>
  <si>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</si>
  <si>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</si>
  <si>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</si>
  <si>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</si>
  <si>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</si>
  <si>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</si>
  <si>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</si>
  <si>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</si>
  <si>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</si>
  <si>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</si>
  <si>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</si>
  <si>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</si>
  <si>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</si>
  <si>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</si>
  <si>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</si>
  <si>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</si>
  <si>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</si>
  <si>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</si>
  <si>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</si>
  <si>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</si>
  <si>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</si>
  <si>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</si>
  <si>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</si>
  <si>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</si>
  <si>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</si>
  <si>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</si>
  <si>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豊能町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</si>
  <si>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</si>
  <si>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</si>
  <si>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</si>
  <si>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</si>
  <si>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</si>
  <si>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</si>
  <si>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</si>
  <si>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</si>
  <si>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</si>
  <si>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</si>
  <si>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</si>
  <si>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</si>
  <si>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浄化槽が設置されて20年のため、耐用年数等を考慮すれば大規模な修繕の実施は当分ない。
　このため、現在のところ、損傷部の修繕等の維持管理を実施している。</t>
    <rPh sb="1" eb="4">
      <t>ジョウカソウ</t>
    </rPh>
    <rPh sb="5" eb="7">
      <t>セッチ</t>
    </rPh>
    <rPh sb="12" eb="13">
      <t>ネン</t>
    </rPh>
    <rPh sb="17" eb="19">
      <t>タイヨウ</t>
    </rPh>
    <rPh sb="19" eb="21">
      <t>ネンスウ</t>
    </rPh>
    <rPh sb="21" eb="22">
      <t>トウ</t>
    </rPh>
    <rPh sb="23" eb="25">
      <t>コウリョ</t>
    </rPh>
    <rPh sb="28" eb="31">
      <t>ダイキボ</t>
    </rPh>
    <rPh sb="32" eb="34">
      <t>シュウゼン</t>
    </rPh>
    <rPh sb="35" eb="37">
      <t>ジッシ</t>
    </rPh>
    <rPh sb="38" eb="40">
      <t>トウブン</t>
    </rPh>
    <rPh sb="50" eb="52">
      <t>ゲンザイ</t>
    </rPh>
    <rPh sb="57" eb="59">
      <t>ソンショウ</t>
    </rPh>
    <rPh sb="59" eb="60">
      <t>ブ</t>
    </rPh>
    <rPh sb="61" eb="63">
      <t>シュウゼン</t>
    </rPh>
    <rPh sb="63" eb="64">
      <t>トウ</t>
    </rPh>
    <rPh sb="65" eb="67">
      <t>イジ</t>
    </rPh>
    <rPh sb="67" eb="69">
      <t>カンリ</t>
    </rPh>
    <rPh sb="70" eb="72">
      <t>ジッシ</t>
    </rPh>
    <phoneticPr fontId="15"/>
  </si>
  <si>
    <t>　処理区域内人口が少ないことから、料金収入で事業費を賄うことが難しく、事業開始当初から一般会計繰入金により本事業の赤字を全額補填されている。
　今後、新たな起債の見込みも少なく計画的に償還していることから、平成42年度（2030年度）に完済の予定となっている。
　今後の浄化槽老朽化対策については、計画を立てて実施する必要がある。</t>
    <rPh sb="1" eb="3">
      <t>ショリ</t>
    </rPh>
    <rPh sb="3" eb="5">
      <t>クイキ</t>
    </rPh>
    <rPh sb="5" eb="6">
      <t>ナイ</t>
    </rPh>
    <rPh sb="6" eb="8">
      <t>ジンコウ</t>
    </rPh>
    <rPh sb="9" eb="10">
      <t>スク</t>
    </rPh>
    <rPh sb="17" eb="19">
      <t>リョウキン</t>
    </rPh>
    <rPh sb="19" eb="21">
      <t>シュウニュウ</t>
    </rPh>
    <rPh sb="22" eb="25">
      <t>ジギョウヒ</t>
    </rPh>
    <rPh sb="26" eb="27">
      <t>マカナ</t>
    </rPh>
    <rPh sb="31" eb="32">
      <t>ムツカ</t>
    </rPh>
    <rPh sb="35" eb="37">
      <t>ジギョウ</t>
    </rPh>
    <rPh sb="37" eb="39">
      <t>カイシ</t>
    </rPh>
    <rPh sb="39" eb="41">
      <t>トウショ</t>
    </rPh>
    <rPh sb="43" eb="45">
      <t>イッパン</t>
    </rPh>
    <rPh sb="45" eb="47">
      <t>カイケイ</t>
    </rPh>
    <rPh sb="47" eb="49">
      <t>クリイレ</t>
    </rPh>
    <rPh sb="49" eb="50">
      <t>キン</t>
    </rPh>
    <rPh sb="53" eb="54">
      <t>ホン</t>
    </rPh>
    <rPh sb="54" eb="56">
      <t>ジギョウ</t>
    </rPh>
    <rPh sb="57" eb="59">
      <t>アカジ</t>
    </rPh>
    <rPh sb="60" eb="62">
      <t>ゼンガク</t>
    </rPh>
    <rPh sb="114" eb="116">
      <t>ネンド</t>
    </rPh>
    <phoneticPr fontId="15"/>
  </si>
  <si>
    <t>　収益的収支比率については、一般会計繰入金の減少により低下している。また、浄化槽設置時の地方債の償還金が大きいため企業債残高対事業規模比率、汚水処理原価については、類似団体平均値より大きくなり、経費回収率は同じ理由により全国平均値等と比較して低くなっている。
　施設利用率が類似団体平均値と比較して低くなっているのは、過疎化等に伴う人口減少により、処理水が処理能力水量に満たない状況にあるからである。計画人口は279人だが、平成29年度時点の利用人口は173人となっている。
　なお、水洗化率は100％になっており、新たに浄化槽を整備することはない。</t>
    <rPh sb="1" eb="4">
      <t>シュウエキテキ</t>
    </rPh>
    <rPh sb="4" eb="6">
      <t>シュウシ</t>
    </rPh>
    <rPh sb="6" eb="8">
      <t>ヒリツ</t>
    </rPh>
    <rPh sb="14" eb="16">
      <t>イッパン</t>
    </rPh>
    <rPh sb="16" eb="18">
      <t>カイケイ</t>
    </rPh>
    <rPh sb="18" eb="20">
      <t>クリイレ</t>
    </rPh>
    <rPh sb="20" eb="21">
      <t>キン</t>
    </rPh>
    <rPh sb="22" eb="24">
      <t>ゲンショウ</t>
    </rPh>
    <rPh sb="27" eb="29">
      <t>テイカ</t>
    </rPh>
    <rPh sb="37" eb="40">
      <t>ジョウカソウ</t>
    </rPh>
    <rPh sb="40" eb="42">
      <t>セッチ</t>
    </rPh>
    <rPh sb="42" eb="43">
      <t>ジ</t>
    </rPh>
    <rPh sb="44" eb="47">
      <t>チホウサイ</t>
    </rPh>
    <rPh sb="48" eb="51">
      <t>ショウカンキン</t>
    </rPh>
    <rPh sb="52" eb="53">
      <t>オオ</t>
    </rPh>
    <rPh sb="57" eb="59">
      <t>キギョウ</t>
    </rPh>
    <rPh sb="59" eb="60">
      <t>サイ</t>
    </rPh>
    <rPh sb="60" eb="62">
      <t>ザンダカ</t>
    </rPh>
    <rPh sb="62" eb="63">
      <t>タイ</t>
    </rPh>
    <rPh sb="63" eb="65">
      <t>ジギョウ</t>
    </rPh>
    <rPh sb="65" eb="67">
      <t>キボ</t>
    </rPh>
    <rPh sb="67" eb="69">
      <t>ヒリツ</t>
    </rPh>
    <rPh sb="70" eb="72">
      <t>オスイ</t>
    </rPh>
    <rPh sb="72" eb="74">
      <t>ショリ</t>
    </rPh>
    <rPh sb="74" eb="76">
      <t>ゲンカ</t>
    </rPh>
    <rPh sb="82" eb="84">
      <t>ルイジ</t>
    </rPh>
    <rPh sb="84" eb="86">
      <t>ダンタイ</t>
    </rPh>
    <rPh sb="86" eb="89">
      <t>ヘイキンチ</t>
    </rPh>
    <rPh sb="91" eb="92">
      <t>オオ</t>
    </rPh>
    <rPh sb="97" eb="99">
      <t>ケイヒ</t>
    </rPh>
    <rPh sb="99" eb="101">
      <t>カイシュウ</t>
    </rPh>
    <rPh sb="101" eb="102">
      <t>リツ</t>
    </rPh>
    <rPh sb="103" eb="104">
      <t>オナ</t>
    </rPh>
    <rPh sb="105" eb="107">
      <t>リユウ</t>
    </rPh>
    <rPh sb="110" eb="112">
      <t>ゼンコク</t>
    </rPh>
    <rPh sb="112" eb="114">
      <t>ヘイキン</t>
    </rPh>
    <rPh sb="114" eb="115">
      <t>チ</t>
    </rPh>
    <rPh sb="115" eb="116">
      <t>トウ</t>
    </rPh>
    <rPh sb="117" eb="119">
      <t>ヒカク</t>
    </rPh>
    <rPh sb="121" eb="122">
      <t>ヒク</t>
    </rPh>
    <rPh sb="131" eb="133">
      <t>シセツ</t>
    </rPh>
    <rPh sb="133" eb="135">
      <t>リヨウ</t>
    </rPh>
    <rPh sb="135" eb="136">
      <t>リツ</t>
    </rPh>
    <rPh sb="137" eb="139">
      <t>ルイジ</t>
    </rPh>
    <rPh sb="139" eb="141">
      <t>ダンタイ</t>
    </rPh>
    <rPh sb="141" eb="144">
      <t>ヘイキンチ</t>
    </rPh>
    <rPh sb="145" eb="147">
      <t>ヒカク</t>
    </rPh>
    <rPh sb="149" eb="150">
      <t>ヒク</t>
    </rPh>
    <rPh sb="159" eb="162">
      <t>カソカ</t>
    </rPh>
    <rPh sb="162" eb="163">
      <t>トウ</t>
    </rPh>
    <rPh sb="164" eb="165">
      <t>トモナ</t>
    </rPh>
    <rPh sb="166" eb="168">
      <t>ジンコウ</t>
    </rPh>
    <rPh sb="168" eb="170">
      <t>ゲンショウ</t>
    </rPh>
    <rPh sb="200" eb="202">
      <t>ケイカク</t>
    </rPh>
    <rPh sb="202" eb="204">
      <t>ジンコウ</t>
    </rPh>
    <rPh sb="208" eb="209">
      <t>ニン</t>
    </rPh>
    <rPh sb="212" eb="214">
      <t>ヘイセイ</t>
    </rPh>
    <rPh sb="216" eb="218">
      <t>ネンド</t>
    </rPh>
    <rPh sb="218" eb="220">
      <t>ジテン</t>
    </rPh>
    <rPh sb="221" eb="223">
      <t>リヨウ</t>
    </rPh>
    <rPh sb="229" eb="230">
      <t>ニン</t>
    </rPh>
    <rPh sb="242" eb="245">
      <t>スイセンカ</t>
    </rPh>
    <rPh sb="245" eb="246">
      <t>リツ</t>
    </rPh>
    <rPh sb="258" eb="259">
      <t>アラ</t>
    </rPh>
    <rPh sb="261" eb="264">
      <t>ジョウカソウ</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</si>
</sst>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D9A-4740-8ACD-787342DD0789}"/>
            </c:ext>
          </c:extLst>
        </c:ser>
        <c:dLbls>
          <c:showLegendKey val="0"/>
          <c:showVal val="0"/>
          <c:showCatName val="0"/>
          <c:showSerName val="0"/>
          <c:showPercent val="0"/>
          <c:showBubbleSize val="0"/>
        </c:dLbls>
        <c:gapWidth val="150"/>
        <c:axId val="475578248"/>
        <c:axId val="475575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BD9A-4740-8ACD-787342DD0789}"/>
            </c:ext>
          </c:extLst>
        </c:ser>
        <c:dLbls>
          <c:showLegendKey val="0"/>
          <c:showVal val="0"/>
          <c:showCatName val="0"/>
          <c:showSerName val="0"/>
          <c:showPercent val="0"/>
          <c:showBubbleSize val="0"/>
        </c:dLbls>
        <c:marker val="1"/>
        <c:smooth val="0"/>
        <c:axId val="475578248"/>
        <c:axId val="475575504"/>
      </c:lineChart>
      <c:dateAx>
        <c:axId val="475578248"/>
        <c:scaling>
          <c:orientation val="minMax"/>
        </c:scaling>
        <c:delete val="1"/>
        <c:axPos val="b"/>
        <c:numFmt formatCode="ge" sourceLinked="1"/>
        <c:majorTickMark val="none"/>
        <c:minorTickMark val="none"/>
        <c:tickLblPos val="none"/>
        <c:crossAx val="475575504"/>
        <c:crosses val="autoZero"/>
        <c:auto val="1"/>
        <c:lblOffset val="100"/>
        <c:baseTimeUnit val="years"/>
      </c:dateAx>
      <c:valAx>
        <c:axId val="47557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578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17.239999999999998</c:v>
                </c:pt>
                <c:pt idx="1">
                  <c:v>17.239999999999998</c:v>
                </c:pt>
                <c:pt idx="2">
                  <c:v>17.239999999999998</c:v>
                </c:pt>
                <c:pt idx="3">
                  <c:v>36.78</c:v>
                </c:pt>
                <c:pt idx="4">
                  <c:v>36.78</c:v>
                </c:pt>
              </c:numCache>
            </c:numRef>
          </c:val>
          <c:extLst xmlns:c16r2="http://schemas.microsoft.com/office/drawing/2015/06/chart">
            <c:ext xmlns:c16="http://schemas.microsoft.com/office/drawing/2014/chart" uri="{C3380CC4-5D6E-409C-BE32-E72D297353CC}">
              <c16:uniqueId val="{00000000-E015-46CC-9ED1-064C5AE1093C}"/>
            </c:ext>
          </c:extLst>
        </c:ser>
        <c:dLbls>
          <c:showLegendKey val="0"/>
          <c:showVal val="0"/>
          <c:showCatName val="0"/>
          <c:showSerName val="0"/>
          <c:showPercent val="0"/>
          <c:showBubbleSize val="0"/>
        </c:dLbls>
        <c:gapWidth val="150"/>
        <c:axId val="475573544"/>
        <c:axId val="475573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48.69</c:v>
                </c:pt>
                <c:pt idx="1">
                  <c:v>52.52</c:v>
                </c:pt>
                <c:pt idx="2">
                  <c:v>54.14</c:v>
                </c:pt>
                <c:pt idx="3">
                  <c:v>132.99</c:v>
                </c:pt>
                <c:pt idx="4">
                  <c:v>51.71</c:v>
                </c:pt>
              </c:numCache>
            </c:numRef>
          </c:val>
          <c:smooth val="0"/>
          <c:extLst xmlns:c16r2="http://schemas.microsoft.com/office/drawing/2015/06/chart">
            <c:ext xmlns:c16="http://schemas.microsoft.com/office/drawing/2014/chart" uri="{C3380CC4-5D6E-409C-BE32-E72D297353CC}">
              <c16:uniqueId val="{00000001-E015-46CC-9ED1-064C5AE1093C}"/>
            </c:ext>
          </c:extLst>
        </c:ser>
        <c:dLbls>
          <c:showLegendKey val="0"/>
          <c:showVal val="0"/>
          <c:showCatName val="0"/>
          <c:showSerName val="0"/>
          <c:showPercent val="0"/>
          <c:showBubbleSize val="0"/>
        </c:dLbls>
        <c:marker val="1"/>
        <c:smooth val="0"/>
        <c:axId val="475573544"/>
        <c:axId val="475573936"/>
      </c:lineChart>
      <c:dateAx>
        <c:axId val="475573544"/>
        <c:scaling>
          <c:orientation val="minMax"/>
        </c:scaling>
        <c:delete val="1"/>
        <c:axPos val="b"/>
        <c:numFmt formatCode="ge" sourceLinked="1"/>
        <c:majorTickMark val="none"/>
        <c:minorTickMark val="none"/>
        <c:tickLblPos val="none"/>
        <c:crossAx val="475573936"/>
        <c:crosses val="autoZero"/>
        <c:auto val="1"/>
        <c:lblOffset val="100"/>
        <c:baseTimeUnit val="years"/>
      </c:dateAx>
      <c:valAx>
        <c:axId val="47557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573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7A4C-420B-B269-926EBDB2D6FA}"/>
            </c:ext>
          </c:extLst>
        </c:ser>
        <c:dLbls>
          <c:showLegendKey val="0"/>
          <c:showVal val="0"/>
          <c:showCatName val="0"/>
          <c:showSerName val="0"/>
          <c:showPercent val="0"/>
          <c:showBubbleSize val="0"/>
        </c:dLbls>
        <c:gapWidth val="150"/>
        <c:axId val="476518520"/>
        <c:axId val="476518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87.42</c:v>
                </c:pt>
                <c:pt idx="1">
                  <c:v>84.94</c:v>
                </c:pt>
                <c:pt idx="2">
                  <c:v>84.69</c:v>
                </c:pt>
                <c:pt idx="3">
                  <c:v>82.94</c:v>
                </c:pt>
                <c:pt idx="4">
                  <c:v>82.91</c:v>
                </c:pt>
              </c:numCache>
            </c:numRef>
          </c:val>
          <c:smooth val="0"/>
          <c:extLst xmlns:c16r2="http://schemas.microsoft.com/office/drawing/2015/06/chart">
            <c:ext xmlns:c16="http://schemas.microsoft.com/office/drawing/2014/chart" uri="{C3380CC4-5D6E-409C-BE32-E72D297353CC}">
              <c16:uniqueId val="{00000001-7A4C-420B-B269-926EBDB2D6FA}"/>
            </c:ext>
          </c:extLst>
        </c:ser>
        <c:dLbls>
          <c:showLegendKey val="0"/>
          <c:showVal val="0"/>
          <c:showCatName val="0"/>
          <c:showSerName val="0"/>
          <c:showPercent val="0"/>
          <c:showBubbleSize val="0"/>
        </c:dLbls>
        <c:marker val="1"/>
        <c:smooth val="0"/>
        <c:axId val="476518520"/>
        <c:axId val="476518128"/>
      </c:lineChart>
      <c:dateAx>
        <c:axId val="476518520"/>
        <c:scaling>
          <c:orientation val="minMax"/>
        </c:scaling>
        <c:delete val="1"/>
        <c:axPos val="b"/>
        <c:numFmt formatCode="ge" sourceLinked="1"/>
        <c:majorTickMark val="none"/>
        <c:minorTickMark val="none"/>
        <c:tickLblPos val="none"/>
        <c:crossAx val="476518128"/>
        <c:crosses val="autoZero"/>
        <c:auto val="1"/>
        <c:lblOffset val="100"/>
        <c:baseTimeUnit val="years"/>
      </c:dateAx>
      <c:valAx>
        <c:axId val="47651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518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88.24</c:v>
                </c:pt>
                <c:pt idx="1">
                  <c:v>88.28</c:v>
                </c:pt>
                <c:pt idx="2">
                  <c:v>88.55</c:v>
                </c:pt>
                <c:pt idx="3">
                  <c:v>90.23</c:v>
                </c:pt>
                <c:pt idx="4">
                  <c:v>88.7</c:v>
                </c:pt>
              </c:numCache>
            </c:numRef>
          </c:val>
          <c:extLst xmlns:c16r2="http://schemas.microsoft.com/office/drawing/2015/06/chart">
            <c:ext xmlns:c16="http://schemas.microsoft.com/office/drawing/2014/chart" uri="{C3380CC4-5D6E-409C-BE32-E72D297353CC}">
              <c16:uniqueId val="{00000000-3805-4FF5-97BC-3F42D028C16A}"/>
            </c:ext>
          </c:extLst>
        </c:ser>
        <c:dLbls>
          <c:showLegendKey val="0"/>
          <c:showVal val="0"/>
          <c:showCatName val="0"/>
          <c:showSerName val="0"/>
          <c:showPercent val="0"/>
          <c:showBubbleSize val="0"/>
        </c:dLbls>
        <c:gapWidth val="150"/>
        <c:axId val="475572368"/>
        <c:axId val="475574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805-4FF5-97BC-3F42D028C16A}"/>
            </c:ext>
          </c:extLst>
        </c:ser>
        <c:dLbls>
          <c:showLegendKey val="0"/>
          <c:showVal val="0"/>
          <c:showCatName val="0"/>
          <c:showSerName val="0"/>
          <c:showPercent val="0"/>
          <c:showBubbleSize val="0"/>
        </c:dLbls>
        <c:marker val="1"/>
        <c:smooth val="0"/>
        <c:axId val="475572368"/>
        <c:axId val="475574720"/>
      </c:lineChart>
      <c:dateAx>
        <c:axId val="475572368"/>
        <c:scaling>
          <c:orientation val="minMax"/>
        </c:scaling>
        <c:delete val="1"/>
        <c:axPos val="b"/>
        <c:numFmt formatCode="ge" sourceLinked="1"/>
        <c:majorTickMark val="none"/>
        <c:minorTickMark val="none"/>
        <c:tickLblPos val="none"/>
        <c:crossAx val="475574720"/>
        <c:crosses val="autoZero"/>
        <c:auto val="1"/>
        <c:lblOffset val="100"/>
        <c:baseTimeUnit val="years"/>
      </c:dateAx>
      <c:valAx>
        <c:axId val="47557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57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B43-47BE-BB9C-54671E7B143E}"/>
            </c:ext>
          </c:extLst>
        </c:ser>
        <c:dLbls>
          <c:showLegendKey val="0"/>
          <c:showVal val="0"/>
          <c:showCatName val="0"/>
          <c:showSerName val="0"/>
          <c:showPercent val="0"/>
          <c:showBubbleSize val="0"/>
        </c:dLbls>
        <c:gapWidth val="150"/>
        <c:axId val="475577072"/>
        <c:axId val="475571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B43-47BE-BB9C-54671E7B143E}"/>
            </c:ext>
          </c:extLst>
        </c:ser>
        <c:dLbls>
          <c:showLegendKey val="0"/>
          <c:showVal val="0"/>
          <c:showCatName val="0"/>
          <c:showSerName val="0"/>
          <c:showPercent val="0"/>
          <c:showBubbleSize val="0"/>
        </c:dLbls>
        <c:marker val="1"/>
        <c:smooth val="0"/>
        <c:axId val="475577072"/>
        <c:axId val="475571192"/>
      </c:lineChart>
      <c:dateAx>
        <c:axId val="475577072"/>
        <c:scaling>
          <c:orientation val="minMax"/>
        </c:scaling>
        <c:delete val="1"/>
        <c:axPos val="b"/>
        <c:numFmt formatCode="ge" sourceLinked="1"/>
        <c:majorTickMark val="none"/>
        <c:minorTickMark val="none"/>
        <c:tickLblPos val="none"/>
        <c:crossAx val="475571192"/>
        <c:crosses val="autoZero"/>
        <c:auto val="1"/>
        <c:lblOffset val="100"/>
        <c:baseTimeUnit val="years"/>
      </c:dateAx>
      <c:valAx>
        <c:axId val="475571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57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9CE-4E7E-83C7-1946438A7CCB}"/>
            </c:ext>
          </c:extLst>
        </c:ser>
        <c:dLbls>
          <c:showLegendKey val="0"/>
          <c:showVal val="0"/>
          <c:showCatName val="0"/>
          <c:showSerName val="0"/>
          <c:showPercent val="0"/>
          <c:showBubbleSize val="0"/>
        </c:dLbls>
        <c:gapWidth val="150"/>
        <c:axId val="475572760"/>
        <c:axId val="47557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9CE-4E7E-83C7-1946438A7CCB}"/>
            </c:ext>
          </c:extLst>
        </c:ser>
        <c:dLbls>
          <c:showLegendKey val="0"/>
          <c:showVal val="0"/>
          <c:showCatName val="0"/>
          <c:showSerName val="0"/>
          <c:showPercent val="0"/>
          <c:showBubbleSize val="0"/>
        </c:dLbls>
        <c:marker val="1"/>
        <c:smooth val="0"/>
        <c:axId val="475572760"/>
        <c:axId val="475577856"/>
      </c:lineChart>
      <c:dateAx>
        <c:axId val="475572760"/>
        <c:scaling>
          <c:orientation val="minMax"/>
        </c:scaling>
        <c:delete val="1"/>
        <c:axPos val="b"/>
        <c:numFmt formatCode="ge" sourceLinked="1"/>
        <c:majorTickMark val="none"/>
        <c:minorTickMark val="none"/>
        <c:tickLblPos val="none"/>
        <c:crossAx val="475577856"/>
        <c:crosses val="autoZero"/>
        <c:auto val="1"/>
        <c:lblOffset val="100"/>
        <c:baseTimeUnit val="years"/>
      </c:dateAx>
      <c:valAx>
        <c:axId val="47557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572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E19-46D3-B20E-5B1040FC622A}"/>
            </c:ext>
          </c:extLst>
        </c:ser>
        <c:dLbls>
          <c:showLegendKey val="0"/>
          <c:showVal val="0"/>
          <c:showCatName val="0"/>
          <c:showSerName val="0"/>
          <c:showPercent val="0"/>
          <c:showBubbleSize val="0"/>
        </c:dLbls>
        <c:gapWidth val="150"/>
        <c:axId val="476155528"/>
        <c:axId val="476151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E19-46D3-B20E-5B1040FC622A}"/>
            </c:ext>
          </c:extLst>
        </c:ser>
        <c:dLbls>
          <c:showLegendKey val="0"/>
          <c:showVal val="0"/>
          <c:showCatName val="0"/>
          <c:showSerName val="0"/>
          <c:showPercent val="0"/>
          <c:showBubbleSize val="0"/>
        </c:dLbls>
        <c:marker val="1"/>
        <c:smooth val="0"/>
        <c:axId val="476155528"/>
        <c:axId val="476151608"/>
      </c:lineChart>
      <c:dateAx>
        <c:axId val="476155528"/>
        <c:scaling>
          <c:orientation val="minMax"/>
        </c:scaling>
        <c:delete val="1"/>
        <c:axPos val="b"/>
        <c:numFmt formatCode="ge" sourceLinked="1"/>
        <c:majorTickMark val="none"/>
        <c:minorTickMark val="none"/>
        <c:tickLblPos val="none"/>
        <c:crossAx val="476151608"/>
        <c:crosses val="autoZero"/>
        <c:auto val="1"/>
        <c:lblOffset val="100"/>
        <c:baseTimeUnit val="years"/>
      </c:dateAx>
      <c:valAx>
        <c:axId val="476151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155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1EA-40F3-B610-9057A8AA1BBD}"/>
            </c:ext>
          </c:extLst>
        </c:ser>
        <c:dLbls>
          <c:showLegendKey val="0"/>
          <c:showVal val="0"/>
          <c:showCatName val="0"/>
          <c:showSerName val="0"/>
          <c:showPercent val="0"/>
          <c:showBubbleSize val="0"/>
        </c:dLbls>
        <c:gapWidth val="150"/>
        <c:axId val="476153568"/>
        <c:axId val="476153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1EA-40F3-B610-9057A8AA1BBD}"/>
            </c:ext>
          </c:extLst>
        </c:ser>
        <c:dLbls>
          <c:showLegendKey val="0"/>
          <c:showVal val="0"/>
          <c:showCatName val="0"/>
          <c:showSerName val="0"/>
          <c:showPercent val="0"/>
          <c:showBubbleSize val="0"/>
        </c:dLbls>
        <c:marker val="1"/>
        <c:smooth val="0"/>
        <c:axId val="476153568"/>
        <c:axId val="476153960"/>
      </c:lineChart>
      <c:dateAx>
        <c:axId val="476153568"/>
        <c:scaling>
          <c:orientation val="minMax"/>
        </c:scaling>
        <c:delete val="1"/>
        <c:axPos val="b"/>
        <c:numFmt formatCode="ge" sourceLinked="1"/>
        <c:majorTickMark val="none"/>
        <c:minorTickMark val="none"/>
        <c:tickLblPos val="none"/>
        <c:crossAx val="476153960"/>
        <c:crosses val="autoZero"/>
        <c:auto val="1"/>
        <c:lblOffset val="100"/>
        <c:baseTimeUnit val="years"/>
      </c:dateAx>
      <c:valAx>
        <c:axId val="476153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15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3369.05</c:v>
                </c:pt>
                <c:pt idx="1">
                  <c:v>3315.21</c:v>
                </c:pt>
                <c:pt idx="2">
                  <c:v>3203.2</c:v>
                </c:pt>
                <c:pt idx="3">
                  <c:v>3109.21</c:v>
                </c:pt>
                <c:pt idx="4">
                  <c:v>2925.36</c:v>
                </c:pt>
              </c:numCache>
            </c:numRef>
          </c:val>
          <c:extLst xmlns:c16r2="http://schemas.microsoft.com/office/drawing/2015/06/chart">
            <c:ext xmlns:c16="http://schemas.microsoft.com/office/drawing/2014/chart" uri="{C3380CC4-5D6E-409C-BE32-E72D297353CC}">
              <c16:uniqueId val="{00000000-977F-4321-B8AD-0C0DF6E8B834}"/>
            </c:ext>
          </c:extLst>
        </c:ser>
        <c:dLbls>
          <c:showLegendKey val="0"/>
          <c:showVal val="0"/>
          <c:showCatName val="0"/>
          <c:showSerName val="0"/>
          <c:showPercent val="0"/>
          <c:showBubbleSize val="0"/>
        </c:dLbls>
        <c:gapWidth val="150"/>
        <c:axId val="476150040"/>
        <c:axId val="476152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799.41</c:v>
                </c:pt>
                <c:pt idx="1">
                  <c:v>701.33</c:v>
                </c:pt>
                <c:pt idx="2">
                  <c:v>663.76</c:v>
                </c:pt>
                <c:pt idx="3">
                  <c:v>566.35</c:v>
                </c:pt>
                <c:pt idx="4">
                  <c:v>888.8</c:v>
                </c:pt>
              </c:numCache>
            </c:numRef>
          </c:val>
          <c:smooth val="0"/>
          <c:extLst xmlns:c16r2="http://schemas.microsoft.com/office/drawing/2015/06/chart">
            <c:ext xmlns:c16="http://schemas.microsoft.com/office/drawing/2014/chart" uri="{C3380CC4-5D6E-409C-BE32-E72D297353CC}">
              <c16:uniqueId val="{00000001-977F-4321-B8AD-0C0DF6E8B834}"/>
            </c:ext>
          </c:extLst>
        </c:ser>
        <c:dLbls>
          <c:showLegendKey val="0"/>
          <c:showVal val="0"/>
          <c:showCatName val="0"/>
          <c:showSerName val="0"/>
          <c:showPercent val="0"/>
          <c:showBubbleSize val="0"/>
        </c:dLbls>
        <c:marker val="1"/>
        <c:smooth val="0"/>
        <c:axId val="476150040"/>
        <c:axId val="476152000"/>
      </c:lineChart>
      <c:dateAx>
        <c:axId val="476150040"/>
        <c:scaling>
          <c:orientation val="minMax"/>
        </c:scaling>
        <c:delete val="1"/>
        <c:axPos val="b"/>
        <c:numFmt formatCode="ge" sourceLinked="1"/>
        <c:majorTickMark val="none"/>
        <c:minorTickMark val="none"/>
        <c:tickLblPos val="none"/>
        <c:crossAx val="476152000"/>
        <c:crosses val="autoZero"/>
        <c:auto val="1"/>
        <c:lblOffset val="100"/>
        <c:baseTimeUnit val="years"/>
      </c:dateAx>
      <c:valAx>
        <c:axId val="47615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150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28.29</c:v>
                </c:pt>
                <c:pt idx="1">
                  <c:v>26.3</c:v>
                </c:pt>
                <c:pt idx="2">
                  <c:v>24.02</c:v>
                </c:pt>
                <c:pt idx="3">
                  <c:v>18.11</c:v>
                </c:pt>
                <c:pt idx="4">
                  <c:v>21.25</c:v>
                </c:pt>
              </c:numCache>
            </c:numRef>
          </c:val>
          <c:extLst xmlns:c16r2="http://schemas.microsoft.com/office/drawing/2015/06/chart">
            <c:ext xmlns:c16="http://schemas.microsoft.com/office/drawing/2014/chart" uri="{C3380CC4-5D6E-409C-BE32-E72D297353CC}">
              <c16:uniqueId val="{00000000-9D80-4C58-B016-D40C6F8BEEB2}"/>
            </c:ext>
          </c:extLst>
        </c:ser>
        <c:dLbls>
          <c:showLegendKey val="0"/>
          <c:showVal val="0"/>
          <c:showCatName val="0"/>
          <c:showSerName val="0"/>
          <c:showPercent val="0"/>
          <c:showBubbleSize val="0"/>
        </c:dLbls>
        <c:gapWidth val="150"/>
        <c:axId val="476154744"/>
        <c:axId val="476150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51.57</c:v>
                </c:pt>
                <c:pt idx="1">
                  <c:v>53.48</c:v>
                </c:pt>
                <c:pt idx="2">
                  <c:v>53.76</c:v>
                </c:pt>
                <c:pt idx="3">
                  <c:v>52.27</c:v>
                </c:pt>
                <c:pt idx="4">
                  <c:v>52.55</c:v>
                </c:pt>
              </c:numCache>
            </c:numRef>
          </c:val>
          <c:smooth val="0"/>
          <c:extLst xmlns:c16r2="http://schemas.microsoft.com/office/drawing/2015/06/chart">
            <c:ext xmlns:c16="http://schemas.microsoft.com/office/drawing/2014/chart" uri="{C3380CC4-5D6E-409C-BE32-E72D297353CC}">
              <c16:uniqueId val="{00000001-9D80-4C58-B016-D40C6F8BEEB2}"/>
            </c:ext>
          </c:extLst>
        </c:ser>
        <c:dLbls>
          <c:showLegendKey val="0"/>
          <c:showVal val="0"/>
          <c:showCatName val="0"/>
          <c:showSerName val="0"/>
          <c:showPercent val="0"/>
          <c:showBubbleSize val="0"/>
        </c:dLbls>
        <c:marker val="1"/>
        <c:smooth val="0"/>
        <c:axId val="476154744"/>
        <c:axId val="476150432"/>
      </c:lineChart>
      <c:dateAx>
        <c:axId val="476154744"/>
        <c:scaling>
          <c:orientation val="minMax"/>
        </c:scaling>
        <c:delete val="1"/>
        <c:axPos val="b"/>
        <c:numFmt formatCode="ge" sourceLinked="1"/>
        <c:majorTickMark val="none"/>
        <c:minorTickMark val="none"/>
        <c:tickLblPos val="none"/>
        <c:crossAx val="476150432"/>
        <c:crosses val="autoZero"/>
        <c:auto val="1"/>
        <c:lblOffset val="100"/>
        <c:baseTimeUnit val="years"/>
      </c:dateAx>
      <c:valAx>
        <c:axId val="47615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154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599.83000000000004</c:v>
                </c:pt>
                <c:pt idx="1">
                  <c:v>632.99</c:v>
                </c:pt>
                <c:pt idx="2">
                  <c:v>614.98</c:v>
                </c:pt>
                <c:pt idx="3">
                  <c:v>860.76</c:v>
                </c:pt>
                <c:pt idx="4">
                  <c:v>724.59</c:v>
                </c:pt>
              </c:numCache>
            </c:numRef>
          </c:val>
          <c:extLst xmlns:c16r2="http://schemas.microsoft.com/office/drawing/2015/06/chart">
            <c:ext xmlns:c16="http://schemas.microsoft.com/office/drawing/2014/chart" uri="{C3380CC4-5D6E-409C-BE32-E72D297353CC}">
              <c16:uniqueId val="{00000000-7D8B-422D-AF52-067C6B4E7F42}"/>
            </c:ext>
          </c:extLst>
        </c:ser>
        <c:dLbls>
          <c:showLegendKey val="0"/>
          <c:showVal val="0"/>
          <c:showCatName val="0"/>
          <c:showSerName val="0"/>
          <c:showPercent val="0"/>
          <c:showBubbleSize val="0"/>
        </c:dLbls>
        <c:gapWidth val="150"/>
        <c:axId val="476150824"/>
        <c:axId val="476153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282.5</c:v>
                </c:pt>
                <c:pt idx="1">
                  <c:v>277.29000000000002</c:v>
                </c:pt>
                <c:pt idx="2">
                  <c:v>275.25</c:v>
                </c:pt>
                <c:pt idx="3">
                  <c:v>291.01</c:v>
                </c:pt>
                <c:pt idx="4">
                  <c:v>292.45</c:v>
                </c:pt>
              </c:numCache>
            </c:numRef>
          </c:val>
          <c:smooth val="0"/>
          <c:extLst xmlns:c16r2="http://schemas.microsoft.com/office/drawing/2015/06/chart">
            <c:ext xmlns:c16="http://schemas.microsoft.com/office/drawing/2014/chart" uri="{C3380CC4-5D6E-409C-BE32-E72D297353CC}">
              <c16:uniqueId val="{00000001-7D8B-422D-AF52-067C6B4E7F42}"/>
            </c:ext>
          </c:extLst>
        </c:ser>
        <c:dLbls>
          <c:showLegendKey val="0"/>
          <c:showVal val="0"/>
          <c:showCatName val="0"/>
          <c:showSerName val="0"/>
          <c:showPercent val="0"/>
          <c:showBubbleSize val="0"/>
        </c:dLbls>
        <c:marker val="1"/>
        <c:smooth val="0"/>
        <c:axId val="476150824"/>
        <c:axId val="476153176"/>
      </c:lineChart>
      <c:dateAx>
        <c:axId val="476150824"/>
        <c:scaling>
          <c:orientation val="minMax"/>
        </c:scaling>
        <c:delete val="1"/>
        <c:axPos val="b"/>
        <c:numFmt formatCode="ge" sourceLinked="1"/>
        <c:majorTickMark val="none"/>
        <c:minorTickMark val="none"/>
        <c:tickLblPos val="none"/>
        <c:crossAx val="476153176"/>
        <c:crosses val="autoZero"/>
        <c:auto val="1"/>
        <c:lblOffset val="100"/>
        <c:baseTimeUnit val="years"/>
      </c:dateAx>
      <c:valAx>
        <c:axId val="476153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150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【52.62】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大阪府　豊能町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個別排水処理</v>
      </c>
      <c r="Q8" s="47"/>
      <c r="R8" s="47"/>
      <c r="S8" s="47"/>
      <c r="T8" s="47"/>
      <c r="U8" s="47"/>
      <c r="V8" s="47"/>
      <c r="W8" s="47" t="str">
        <f>データ!L6</f>
        <v>L2</v>
      </c>
      <c r="X8" s="47"/>
      <c r="Y8" s="47"/>
      <c r="Z8" s="47"/>
      <c r="AA8" s="47"/>
      <c r="AB8" s="47"/>
      <c r="AC8" s="47"/>
      <c r="AD8" s="48" t="str">
        <f>データ!$M$6</f>
        <v>非設置</v>
      </c>
      <c r="AE8" s="48"/>
      <c r="AF8" s="48"/>
      <c r="AG8" s="48"/>
      <c r="AH8" s="48"/>
      <c r="AI8" s="48"/>
      <c r="AJ8" s="48"/>
      <c r="AK8" s="3"/>
      <c r="AL8" s="49">
        <f>データ!S6</f>
        <v>20025</v>
      </c>
      <c r="AM8" s="49"/>
      <c r="AN8" s="49"/>
      <c r="AO8" s="49"/>
      <c r="AP8" s="49"/>
      <c r="AQ8" s="49"/>
      <c r="AR8" s="49"/>
      <c r="AS8" s="49"/>
      <c r="AT8" s="44">
        <f>データ!T6</f>
        <v>34.340000000000003</v>
      </c>
      <c r="AU8" s="44"/>
      <c r="AV8" s="44"/>
      <c r="AW8" s="44"/>
      <c r="AX8" s="44"/>
      <c r="AY8" s="44"/>
      <c r="AZ8" s="44"/>
      <c r="BA8" s="44"/>
      <c r="BB8" s="44">
        <f>データ!U6</f>
        <v>583.14</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0.87</v>
      </c>
      <c r="Q10" s="44"/>
      <c r="R10" s="44"/>
      <c r="S10" s="44"/>
      <c r="T10" s="44"/>
      <c r="U10" s="44"/>
      <c r="V10" s="44"/>
      <c r="W10" s="44">
        <f>データ!Q6</f>
        <v>100</v>
      </c>
      <c r="X10" s="44"/>
      <c r="Y10" s="44"/>
      <c r="Z10" s="44"/>
      <c r="AA10" s="44"/>
      <c r="AB10" s="44"/>
      <c r="AC10" s="44"/>
      <c r="AD10" s="49">
        <f>データ!R6</f>
        <v>3000</v>
      </c>
      <c r="AE10" s="49"/>
      <c r="AF10" s="49"/>
      <c r="AG10" s="49"/>
      <c r="AH10" s="49"/>
      <c r="AI10" s="49"/>
      <c r="AJ10" s="49"/>
      <c r="AK10" s="2"/>
      <c r="AL10" s="49">
        <f>データ!V6</f>
        <v>173</v>
      </c>
      <c r="AM10" s="49"/>
      <c r="AN10" s="49"/>
      <c r="AO10" s="49"/>
      <c r="AP10" s="49"/>
      <c r="AQ10" s="49"/>
      <c r="AR10" s="49"/>
      <c r="AS10" s="49"/>
      <c r="AT10" s="44">
        <f>データ!W6</f>
        <v>0.27</v>
      </c>
      <c r="AU10" s="44"/>
      <c r="AV10" s="44"/>
      <c r="AW10" s="44"/>
      <c r="AX10" s="44"/>
      <c r="AY10" s="44"/>
      <c r="AZ10" s="44"/>
      <c r="BA10" s="44"/>
      <c r="BB10" s="44">
        <f>データ!X6</f>
        <v>640.74</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121</v>
      </c>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122</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【878.58】</v>
      </c>
      <c r="I86" s="25" t="str">
        <f>データ!CA6</f>
        <v>【52.62】</v>
      </c>
      <c r="J86" s="25" t="str">
        <f>データ!CL6</f>
        <v>【296.38】</v>
      </c>
      <c r="K86" s="25" t="str">
        <f>データ!CW6</f>
        <v>【51.55】</v>
      </c>
      <c r="L86" s="25" t="str">
        <f>データ!DH6</f>
        <v>【80.14】</v>
      </c>
      <c r="M86" s="25" t="s">
        <v>55</v>
      </c>
      <c r="N86" s="25" t="s">
        <v>55</v>
      </c>
      <c r="O86" s="25" t="str">
        <f>データ!EO6</f>
        <v>【-】</v>
      </c>
    </row>
  </sheetData>
  <sheetProtection algorithmName="SHA-512" hashValue="Ju8aPSxpHxqyjSP1CEyAp6XuVXlFHisl8oiJShoHqM5mGRLZxYfkGskcn/MO5nEgxpBc+zg+CCxg07PJPMW4ig==" saltValue="9gUBKssSHMVVJ8yuUB86d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82" t="s">
        <v>65</v>
      </c>
      <c r="I3" s="83"/>
      <c r="J3" s="83"/>
      <c r="K3" s="83"/>
      <c r="L3" s="83"/>
      <c r="M3" s="83"/>
      <c r="N3" s="83"/>
      <c r="O3" s="83"/>
      <c r="P3" s="83"/>
      <c r="Q3" s="83"/>
      <c r="R3" s="83"/>
      <c r="S3" s="83"/>
      <c r="T3" s="83"/>
      <c r="U3" s="83"/>
      <c r="V3" s="83"/>
      <c r="W3" s="83"/>
      <c r="X3" s="84"/>
      <c r="Y3" s="88" t="s">
        <v>66</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36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67</v>
      </c>
      <c r="B4" s="29"/>
      <c r="C4" s="29"/>
      <c r="D4" s="29"/>
      <c r="E4" s="29"/>
      <c r="F4" s="29"/>
      <c r="G4" s="29"/>
      <c r="H4" s="85"/>
      <c r="I4" s="86"/>
      <c r="J4" s="86"/>
      <c r="K4" s="86"/>
      <c r="L4" s="86"/>
      <c r="M4" s="86"/>
      <c r="N4" s="86"/>
      <c r="O4" s="86"/>
      <c r="P4" s="86"/>
      <c r="Q4" s="86"/>
      <c r="R4" s="86"/>
      <c r="S4" s="86"/>
      <c r="T4" s="86"/>
      <c r="U4" s="86"/>
      <c r="V4" s="86"/>
      <c r="W4" s="86"/>
      <c r="X4" s="87"/>
      <c r="Y4" s="81" t="s">
        <v>68</v>
      </c>
      <c r="Z4" s="81"/>
      <c r="AA4" s="81"/>
      <c r="AB4" s="81"/>
      <c r="AC4" s="81"/>
      <c r="AD4" s="81"/>
      <c r="AE4" s="81"/>
      <c r="AF4" s="81"/>
      <c r="AG4" s="81"/>
      <c r="AH4" s="81"/>
      <c r="AI4" s="81"/>
      <c r="AJ4" s="81" t="s">
        <v>69</v>
      </c>
      <c r="AK4" s="81"/>
      <c r="AL4" s="81"/>
      <c r="AM4" s="81"/>
      <c r="AN4" s="81"/>
      <c r="AO4" s="81"/>
      <c r="AP4" s="81"/>
      <c r="AQ4" s="81"/>
      <c r="AR4" s="81"/>
      <c r="AS4" s="81"/>
      <c r="AT4" s="81"/>
      <c r="AU4" s="81" t="s">
        <v>70</v>
      </c>
      <c r="AV4" s="81"/>
      <c r="AW4" s="81"/>
      <c r="AX4" s="81"/>
      <c r="AY4" s="81"/>
      <c r="AZ4" s="81"/>
      <c r="BA4" s="81"/>
      <c r="BB4" s="81"/>
      <c r="BC4" s="81"/>
      <c r="BD4" s="81"/>
      <c r="BE4" s="81"/>
      <c r="BF4" s="81" t="s">
        <v>71</v>
      </c>
      <c r="BG4" s="81"/>
      <c r="BH4" s="81"/>
      <c r="BI4" s="81"/>
      <c r="BJ4" s="81"/>
      <c r="BK4" s="81"/>
      <c r="BL4" s="81"/>
      <c r="BM4" s="81"/>
      <c r="BN4" s="81"/>
      <c r="BO4" s="81"/>
      <c r="BP4" s="81"/>
      <c r="BQ4" s="81" t="s">
        <v>72</v>
      </c>
      <c r="BR4" s="81"/>
      <c r="BS4" s="81"/>
      <c r="BT4" s="81"/>
      <c r="BU4" s="81"/>
      <c r="BV4" s="81"/>
      <c r="BW4" s="81"/>
      <c r="BX4" s="81"/>
      <c r="BY4" s="81"/>
      <c r="BZ4" s="81"/>
      <c r="CA4" s="81"/>
      <c r="CB4" s="81" t="s">
        <v>73</v>
      </c>
      <c r="CC4" s="81"/>
      <c r="CD4" s="81"/>
      <c r="CE4" s="81"/>
      <c r="CF4" s="81"/>
      <c r="CG4" s="81"/>
      <c r="CH4" s="81"/>
      <c r="CI4" s="81"/>
      <c r="CJ4" s="81"/>
      <c r="CK4" s="81"/>
      <c r="CL4" s="81"/>
      <c r="CM4" s="81" t="s">
        <v>74</v>
      </c>
      <c r="CN4" s="81"/>
      <c r="CO4" s="81"/>
      <c r="CP4" s="81"/>
      <c r="CQ4" s="81"/>
      <c r="CR4" s="81"/>
      <c r="CS4" s="81"/>
      <c r="CT4" s="81"/>
      <c r="CU4" s="81"/>
      <c r="CV4" s="81"/>
      <c r="CW4" s="81"/>
      <c r="CX4" s="81" t="s">
        <v>75</v>
      </c>
      <c r="CY4" s="81"/>
      <c r="CZ4" s="81"/>
      <c r="DA4" s="81"/>
      <c r="DB4" s="81"/>
      <c r="DC4" s="81"/>
      <c r="DD4" s="81"/>
      <c r="DE4" s="81"/>
      <c r="DF4" s="81"/>
      <c r="DG4" s="81"/>
      <c r="DH4" s="81"/>
      <c r="DI4" s="81" t="s">
        <v>76</v>
      </c>
      <c r="DJ4" s="81"/>
      <c r="DK4" s="81"/>
      <c r="DL4" s="81"/>
      <c r="DM4" s="81"/>
      <c r="DN4" s="81"/>
      <c r="DO4" s="81"/>
      <c r="DP4" s="81"/>
      <c r="DQ4" s="81"/>
      <c r="DR4" s="81"/>
      <c r="DS4" s="81"/>
      <c r="DT4" s="81" t="s">
        <v>77</v>
      </c>
      <c r="DU4" s="81"/>
      <c r="DV4" s="81"/>
      <c r="DW4" s="81"/>
      <c r="DX4" s="81"/>
      <c r="DY4" s="81"/>
      <c r="DZ4" s="81"/>
      <c r="EA4" s="81"/>
      <c r="EB4" s="81"/>
      <c r="EC4" s="81"/>
      <c r="ED4" s="81"/>
      <c r="EE4" s="81" t="s">
        <v>78</v>
      </c>
      <c r="EF4" s="81"/>
      <c r="EG4" s="81"/>
      <c r="EH4" s="81"/>
      <c r="EI4" s="81"/>
      <c r="EJ4" s="81"/>
      <c r="EK4" s="81"/>
      <c r="EL4" s="81"/>
      <c r="EM4" s="81"/>
      <c r="EN4" s="81"/>
      <c r="EO4" s="81"/>
    </row>
    <row r="5" spans="1:145" x14ac:dyDescent="0.15">
      <c r="A5" s="27" t="s">
        <v>79</v>
      </c>
      <c r="B5" s="30"/>
      <c r="C5" s="30"/>
      <c r="D5" s="30"/>
      <c r="E5" s="30"/>
      <c r="F5" s="30"/>
      <c r="G5" s="30"/>
      <c r="H5" s="31" t="s">
        <v>80</v>
      </c>
      <c r="I5" s="31" t="s">
        <v>81</v>
      </c>
      <c r="J5" s="31" t="s">
        <v>82</v>
      </c>
      <c r="K5" s="31" t="s">
        <v>83</v>
      </c>
      <c r="L5" s="31" t="s">
        <v>84</v>
      </c>
      <c r="M5" s="31" t="s">
        <v>5</v>
      </c>
      <c r="N5" s="31" t="s">
        <v>85</v>
      </c>
      <c r="O5" s="31" t="s">
        <v>86</v>
      </c>
      <c r="P5" s="31" t="s">
        <v>87</v>
      </c>
      <c r="Q5" s="31" t="s">
        <v>88</v>
      </c>
      <c r="R5" s="31" t="s">
        <v>89</v>
      </c>
      <c r="S5" s="31" t="s">
        <v>90</v>
      </c>
      <c r="T5" s="31" t="s">
        <v>91</v>
      </c>
      <c r="U5" s="31" t="s">
        <v>92</v>
      </c>
      <c r="V5" s="31" t="s">
        <v>93</v>
      </c>
      <c r="W5" s="31" t="s">
        <v>94</v>
      </c>
      <c r="X5" s="31" t="s">
        <v>95</v>
      </c>
      <c r="Y5" s="31" t="s">
        <v>96</v>
      </c>
      <c r="Z5" s="31" t="s">
        <v>97</v>
      </c>
      <c r="AA5" s="31" t="s">
        <v>98</v>
      </c>
      <c r="AB5" s="31" t="s">
        <v>99</v>
      </c>
      <c r="AC5" s="31" t="s">
        <v>100</v>
      </c>
      <c r="AD5" s="31" t="s">
        <v>101</v>
      </c>
      <c r="AE5" s="31" t="s">
        <v>102</v>
      </c>
      <c r="AF5" s="31" t="s">
        <v>103</v>
      </c>
      <c r="AG5" s="31" t="s">
        <v>104</v>
      </c>
      <c r="AH5" s="31" t="s">
        <v>105</v>
      </c>
      <c r="AI5" s="31" t="s">
        <v>43</v>
      </c>
      <c r="AJ5" s="31" t="s">
        <v>96</v>
      </c>
      <c r="AK5" s="31" t="s">
        <v>97</v>
      </c>
      <c r="AL5" s="31" t="s">
        <v>98</v>
      </c>
      <c r="AM5" s="31" t="s">
        <v>99</v>
      </c>
      <c r="AN5" s="31" t="s">
        <v>100</v>
      </c>
      <c r="AO5" s="31" t="s">
        <v>101</v>
      </c>
      <c r="AP5" s="31" t="s">
        <v>102</v>
      </c>
      <c r="AQ5" s="31" t="s">
        <v>103</v>
      </c>
      <c r="AR5" s="31" t="s">
        <v>104</v>
      </c>
      <c r="AS5" s="31" t="s">
        <v>105</v>
      </c>
      <c r="AT5" s="31" t="s">
        <v>106</v>
      </c>
      <c r="AU5" s="31" t="s">
        <v>96</v>
      </c>
      <c r="AV5" s="31" t="s">
        <v>97</v>
      </c>
      <c r="AW5" s="31" t="s">
        <v>98</v>
      </c>
      <c r="AX5" s="31" t="s">
        <v>99</v>
      </c>
      <c r="AY5" s="31" t="s">
        <v>100</v>
      </c>
      <c r="AZ5" s="31" t="s">
        <v>101</v>
      </c>
      <c r="BA5" s="31" t="s">
        <v>102</v>
      </c>
      <c r="BB5" s="31" t="s">
        <v>103</v>
      </c>
      <c r="BC5" s="31" t="s">
        <v>104</v>
      </c>
      <c r="BD5" s="31" t="s">
        <v>105</v>
      </c>
      <c r="BE5" s="31" t="s">
        <v>106</v>
      </c>
      <c r="BF5" s="31" t="s">
        <v>96</v>
      </c>
      <c r="BG5" s="31" t="s">
        <v>97</v>
      </c>
      <c r="BH5" s="31" t="s">
        <v>98</v>
      </c>
      <c r="BI5" s="31" t="s">
        <v>99</v>
      </c>
      <c r="BJ5" s="31" t="s">
        <v>100</v>
      </c>
      <c r="BK5" s="31" t="s">
        <v>101</v>
      </c>
      <c r="BL5" s="31" t="s">
        <v>102</v>
      </c>
      <c r="BM5" s="31" t="s">
        <v>103</v>
      </c>
      <c r="BN5" s="31" t="s">
        <v>104</v>
      </c>
      <c r="BO5" s="31" t="s">
        <v>105</v>
      </c>
      <c r="BP5" s="31" t="s">
        <v>106</v>
      </c>
      <c r="BQ5" s="31" t="s">
        <v>96</v>
      </c>
      <c r="BR5" s="31" t="s">
        <v>97</v>
      </c>
      <c r="BS5" s="31" t="s">
        <v>98</v>
      </c>
      <c r="BT5" s="31" t="s">
        <v>99</v>
      </c>
      <c r="BU5" s="31" t="s">
        <v>100</v>
      </c>
      <c r="BV5" s="31" t="s">
        <v>101</v>
      </c>
      <c r="BW5" s="31" t="s">
        <v>102</v>
      </c>
      <c r="BX5" s="31" t="s">
        <v>103</v>
      </c>
      <c r="BY5" s="31" t="s">
        <v>104</v>
      </c>
      <c r="BZ5" s="31" t="s">
        <v>105</v>
      </c>
      <c r="CA5" s="31" t="s">
        <v>106</v>
      </c>
      <c r="CB5" s="31" t="s">
        <v>96</v>
      </c>
      <c r="CC5" s="31" t="s">
        <v>97</v>
      </c>
      <c r="CD5" s="31" t="s">
        <v>98</v>
      </c>
      <c r="CE5" s="31" t="s">
        <v>99</v>
      </c>
      <c r="CF5" s="31" t="s">
        <v>100</v>
      </c>
      <c r="CG5" s="31" t="s">
        <v>101</v>
      </c>
      <c r="CH5" s="31" t="s">
        <v>102</v>
      </c>
      <c r="CI5" s="31" t="s">
        <v>103</v>
      </c>
      <c r="CJ5" s="31" t="s">
        <v>104</v>
      </c>
      <c r="CK5" s="31" t="s">
        <v>105</v>
      </c>
      <c r="CL5" s="31" t="s">
        <v>106</v>
      </c>
      <c r="CM5" s="31" t="s">
        <v>96</v>
      </c>
      <c r="CN5" s="31" t="s">
        <v>97</v>
      </c>
      <c r="CO5" s="31" t="s">
        <v>98</v>
      </c>
      <c r="CP5" s="31" t="s">
        <v>99</v>
      </c>
      <c r="CQ5" s="31" t="s">
        <v>100</v>
      </c>
      <c r="CR5" s="31" t="s">
        <v>101</v>
      </c>
      <c r="CS5" s="31" t="s">
        <v>102</v>
      </c>
      <c r="CT5" s="31" t="s">
        <v>103</v>
      </c>
      <c r="CU5" s="31" t="s">
        <v>104</v>
      </c>
      <c r="CV5" s="31" t="s">
        <v>105</v>
      </c>
      <c r="CW5" s="31" t="s">
        <v>106</v>
      </c>
      <c r="CX5" s="31" t="s">
        <v>96</v>
      </c>
      <c r="CY5" s="31" t="s">
        <v>97</v>
      </c>
      <c r="CZ5" s="31" t="s">
        <v>98</v>
      </c>
      <c r="DA5" s="31" t="s">
        <v>99</v>
      </c>
      <c r="DB5" s="31" t="s">
        <v>100</v>
      </c>
      <c r="DC5" s="31" t="s">
        <v>101</v>
      </c>
      <c r="DD5" s="31" t="s">
        <v>102</v>
      </c>
      <c r="DE5" s="31" t="s">
        <v>103</v>
      </c>
      <c r="DF5" s="31" t="s">
        <v>104</v>
      </c>
      <c r="DG5" s="31" t="s">
        <v>105</v>
      </c>
      <c r="DH5" s="31" t="s">
        <v>106</v>
      </c>
      <c r="DI5" s="31" t="s">
        <v>96</v>
      </c>
      <c r="DJ5" s="31" t="s">
        <v>97</v>
      </c>
      <c r="DK5" s="31" t="s">
        <v>98</v>
      </c>
      <c r="DL5" s="31" t="s">
        <v>99</v>
      </c>
      <c r="DM5" s="31" t="s">
        <v>100</v>
      </c>
      <c r="DN5" s="31" t="s">
        <v>101</v>
      </c>
      <c r="DO5" s="31" t="s">
        <v>102</v>
      </c>
      <c r="DP5" s="31" t="s">
        <v>103</v>
      </c>
      <c r="DQ5" s="31" t="s">
        <v>104</v>
      </c>
      <c r="DR5" s="31" t="s">
        <v>105</v>
      </c>
      <c r="DS5" s="31" t="s">
        <v>106</v>
      </c>
      <c r="DT5" s="31" t="s">
        <v>96</v>
      </c>
      <c r="DU5" s="31" t="s">
        <v>97</v>
      </c>
      <c r="DV5" s="31" t="s">
        <v>98</v>
      </c>
      <c r="DW5" s="31" t="s">
        <v>99</v>
      </c>
      <c r="DX5" s="31" t="s">
        <v>100</v>
      </c>
      <c r="DY5" s="31" t="s">
        <v>101</v>
      </c>
      <c r="DZ5" s="31" t="s">
        <v>102</v>
      </c>
      <c r="EA5" s="31" t="s">
        <v>103</v>
      </c>
      <c r="EB5" s="31" t="s">
        <v>104</v>
      </c>
      <c r="EC5" s="31" t="s">
        <v>105</v>
      </c>
      <c r="ED5" s="31" t="s">
        <v>106</v>
      </c>
      <c r="EE5" s="31" t="s">
        <v>96</v>
      </c>
      <c r="EF5" s="31" t="s">
        <v>97</v>
      </c>
      <c r="EG5" s="31" t="s">
        <v>98</v>
      </c>
      <c r="EH5" s="31" t="s">
        <v>99</v>
      </c>
      <c r="EI5" s="31" t="s">
        <v>100</v>
      </c>
      <c r="EJ5" s="31" t="s">
        <v>101</v>
      </c>
      <c r="EK5" s="31" t="s">
        <v>102</v>
      </c>
      <c r="EL5" s="31" t="s">
        <v>103</v>
      </c>
      <c r="EM5" s="31" t="s">
        <v>104</v>
      </c>
      <c r="EN5" s="31" t="s">
        <v>105</v>
      </c>
      <c r="EO5" s="31" t="s">
        <v>106</v>
      </c>
    </row>
    <row r="6" spans="1:145" s="35" customFormat="1" x14ac:dyDescent="0.15">
      <c r="A6" s="27" t="s">
        <v>107</v>
      </c>
      <c r="B6" s="32">
        <f>B7</f>
        <v>2017</v>
      </c>
      <c r="C6" s="32">
        <f t="shared" ref="C6:X6" si="3">C7</f>
        <v>273210</v>
      </c>
      <c r="D6" s="32">
        <f t="shared" si="3"/>
        <v>47</v>
      </c>
      <c r="E6" s="32">
        <f t="shared" si="3"/>
        <v>18</v>
      </c>
      <c r="F6" s="32">
        <f t="shared" si="3"/>
        <v>1</v>
      </c>
      <c r="G6" s="32">
        <f t="shared" si="3"/>
        <v>0</v>
      </c>
      <c r="H6" s="32" t="str">
        <f t="shared" si="3"/>
        <v>大阪府　豊能町</v>
      </c>
      <c r="I6" s="32" t="str">
        <f t="shared" si="3"/>
        <v>法非適用</v>
      </c>
      <c r="J6" s="32" t="str">
        <f t="shared" si="3"/>
        <v>下水道事業</v>
      </c>
      <c r="K6" s="32" t="str">
        <f t="shared" si="3"/>
        <v>個別排水処理</v>
      </c>
      <c r="L6" s="32" t="str">
        <f t="shared" si="3"/>
        <v>L2</v>
      </c>
      <c r="M6" s="32" t="str">
        <f t="shared" si="3"/>
        <v>非設置</v>
      </c>
      <c r="N6" s="33" t="str">
        <f t="shared" si="3"/>
        <v>-</v>
      </c>
      <c r="O6" s="33" t="str">
        <f t="shared" si="3"/>
        <v>該当数値なし</v>
      </c>
      <c r="P6" s="33">
        <f t="shared" si="3"/>
        <v>0.87</v>
      </c>
      <c r="Q6" s="33">
        <f t="shared" si="3"/>
        <v>100</v>
      </c>
      <c r="R6" s="33">
        <f t="shared" si="3"/>
        <v>3000</v>
      </c>
      <c r="S6" s="33">
        <f t="shared" si="3"/>
        <v>20025</v>
      </c>
      <c r="T6" s="33">
        <f t="shared" si="3"/>
        <v>34.340000000000003</v>
      </c>
      <c r="U6" s="33">
        <f t="shared" si="3"/>
        <v>583.14</v>
      </c>
      <c r="V6" s="33">
        <f t="shared" si="3"/>
        <v>173</v>
      </c>
      <c r="W6" s="33">
        <f t="shared" si="3"/>
        <v>0.27</v>
      </c>
      <c r="X6" s="33">
        <f t="shared" si="3"/>
        <v>640.74</v>
      </c>
      <c r="Y6" s="34">
        <f>IF(Y7="",NA(),Y7)</f>
        <v>88.24</v>
      </c>
      <c r="Z6" s="34">
        <f t="shared" ref="Z6:AH6" si="4">IF(Z7="",NA(),Z7)</f>
        <v>88.28</v>
      </c>
      <c r="AA6" s="34">
        <f t="shared" si="4"/>
        <v>88.55</v>
      </c>
      <c r="AB6" s="34">
        <f t="shared" si="4"/>
        <v>90.23</v>
      </c>
      <c r="AC6" s="34">
        <f t="shared" si="4"/>
        <v>88.7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3369.05</v>
      </c>
      <c r="BG6" s="34">
        <f t="shared" ref="BG6:BO6" si="7">IF(BG7="",NA(),BG7)</f>
        <v>3315.21</v>
      </c>
      <c r="BH6" s="34">
        <f t="shared" si="7"/>
        <v>3203.2</v>
      </c>
      <c r="BI6" s="34">
        <f t="shared" si="7"/>
        <v>3109.21</v>
      </c>
      <c r="BJ6" s="34">
        <f t="shared" si="7"/>
        <v>2925.36</v>
      </c>
      <c r="BK6" s="34">
        <f t="shared" si="7"/>
        <v>799.41</v>
      </c>
      <c r="BL6" s="34">
        <f t="shared" si="7"/>
        <v>701.33</v>
      </c>
      <c r="BM6" s="34">
        <f t="shared" si="7"/>
        <v>663.76</v>
      </c>
      <c r="BN6" s="34">
        <f t="shared" si="7"/>
        <v>566.35</v>
      </c>
      <c r="BO6" s="34">
        <f t="shared" si="7"/>
        <v>888.8</v>
      </c>
      <c r="BP6" s="33" t="str">
        <f>IF(BP7="","",IF(BP7="-","【-】","【"&amp;SUBSTITUTE(TEXT(BP7,"#,##0.00"),"-","△")&amp;"】"))</f>
        <v>【878.58】</v>
      </c>
      <c r="BQ6" s="34">
        <f>IF(BQ7="",NA(),BQ7)</f>
        <v>28.29</v>
      </c>
      <c r="BR6" s="34">
        <f t="shared" ref="BR6:BZ6" si="8">IF(BR7="",NA(),BR7)</f>
        <v>26.3</v>
      </c>
      <c r="BS6" s="34">
        <f t="shared" si="8"/>
        <v>24.02</v>
      </c>
      <c r="BT6" s="34">
        <f t="shared" si="8"/>
        <v>18.11</v>
      </c>
      <c r="BU6" s="34">
        <f t="shared" si="8"/>
        <v>21.25</v>
      </c>
      <c r="BV6" s="34">
        <f t="shared" si="8"/>
        <v>51.57</v>
      </c>
      <c r="BW6" s="34">
        <f t="shared" si="8"/>
        <v>53.48</v>
      </c>
      <c r="BX6" s="34">
        <f t="shared" si="8"/>
        <v>53.76</v>
      </c>
      <c r="BY6" s="34">
        <f t="shared" si="8"/>
        <v>52.27</v>
      </c>
      <c r="BZ6" s="34">
        <f t="shared" si="8"/>
        <v>52.55</v>
      </c>
      <c r="CA6" s="33" t="str">
        <f>IF(CA7="","",IF(CA7="-","【-】","【"&amp;SUBSTITUTE(TEXT(CA7,"#,##0.00"),"-","△")&amp;"】"))</f>
        <v>【52.62】</v>
      </c>
      <c r="CB6" s="34">
        <f>IF(CB7="",NA(),CB7)</f>
        <v>599.83000000000004</v>
      </c>
      <c r="CC6" s="34">
        <f t="shared" ref="CC6:CK6" si="9">IF(CC7="",NA(),CC7)</f>
        <v>632.99</v>
      </c>
      <c r="CD6" s="34">
        <f t="shared" si="9"/>
        <v>614.98</v>
      </c>
      <c r="CE6" s="34">
        <f t="shared" si="9"/>
        <v>860.76</v>
      </c>
      <c r="CF6" s="34">
        <f t="shared" si="9"/>
        <v>724.59</v>
      </c>
      <c r="CG6" s="34">
        <f t="shared" si="9"/>
        <v>282.5</v>
      </c>
      <c r="CH6" s="34">
        <f t="shared" si="9"/>
        <v>277.29000000000002</v>
      </c>
      <c r="CI6" s="34">
        <f t="shared" si="9"/>
        <v>275.25</v>
      </c>
      <c r="CJ6" s="34">
        <f t="shared" si="9"/>
        <v>291.01</v>
      </c>
      <c r="CK6" s="34">
        <f t="shared" si="9"/>
        <v>292.45</v>
      </c>
      <c r="CL6" s="33" t="str">
        <f>IF(CL7="","",IF(CL7="-","【-】","【"&amp;SUBSTITUTE(TEXT(CL7,"#,##0.00"),"-","△")&amp;"】"))</f>
        <v>【296.38】</v>
      </c>
      <c r="CM6" s="34">
        <f>IF(CM7="",NA(),CM7)</f>
        <v>17.239999999999998</v>
      </c>
      <c r="CN6" s="34">
        <f t="shared" ref="CN6:CV6" si="10">IF(CN7="",NA(),CN7)</f>
        <v>17.239999999999998</v>
      </c>
      <c r="CO6" s="34">
        <f t="shared" si="10"/>
        <v>17.239999999999998</v>
      </c>
      <c r="CP6" s="34">
        <f t="shared" si="10"/>
        <v>36.78</v>
      </c>
      <c r="CQ6" s="34">
        <f t="shared" si="10"/>
        <v>36.78</v>
      </c>
      <c r="CR6" s="34">
        <f t="shared" si="10"/>
        <v>48.69</v>
      </c>
      <c r="CS6" s="34">
        <f t="shared" si="10"/>
        <v>52.52</v>
      </c>
      <c r="CT6" s="34">
        <f t="shared" si="10"/>
        <v>54.14</v>
      </c>
      <c r="CU6" s="34">
        <f t="shared" si="10"/>
        <v>132.99</v>
      </c>
      <c r="CV6" s="34">
        <f t="shared" si="10"/>
        <v>51.71</v>
      </c>
      <c r="CW6" s="33" t="str">
        <f>IF(CW7="","",IF(CW7="-","【-】","【"&amp;SUBSTITUTE(TEXT(CW7,"#,##0.00"),"-","△")&amp;"】"))</f>
        <v>【51.55】</v>
      </c>
      <c r="CX6" s="34">
        <f>IF(CX7="",NA(),CX7)</f>
        <v>100</v>
      </c>
      <c r="CY6" s="34">
        <f t="shared" ref="CY6:DG6" si="11">IF(CY7="",NA(),CY7)</f>
        <v>100</v>
      </c>
      <c r="CZ6" s="34">
        <f t="shared" si="11"/>
        <v>100</v>
      </c>
      <c r="DA6" s="34">
        <f t="shared" si="11"/>
        <v>100</v>
      </c>
      <c r="DB6" s="34">
        <f t="shared" si="11"/>
        <v>100</v>
      </c>
      <c r="DC6" s="34">
        <f t="shared" si="11"/>
        <v>87.42</v>
      </c>
      <c r="DD6" s="34">
        <f t="shared" si="11"/>
        <v>84.94</v>
      </c>
      <c r="DE6" s="34">
        <f t="shared" si="11"/>
        <v>84.69</v>
      </c>
      <c r="DF6" s="34">
        <f t="shared" si="11"/>
        <v>82.94</v>
      </c>
      <c r="DG6" s="34">
        <f t="shared" si="11"/>
        <v>82.91</v>
      </c>
      <c r="DH6" s="33" t="str">
        <f>IF(DH7="","",IF(DH7="-","【-】","【"&amp;SUBSTITUTE(TEXT(DH7,"#,##0.00"),"-","△")&amp;"】"))</f>
        <v>【80.14】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273210</v>
      </c>
      <c r="D7" s="36">
        <v>47</v>
      </c>
      <c r="E7" s="36">
        <v>18</v>
      </c>
      <c r="F7" s="36">
        <v>1</v>
      </c>
      <c r="G7" s="36">
        <v>0</v>
      </c>
      <c r="H7" s="36" t="s">
        <v>108</v>
      </c>
      <c r="I7" s="36" t="s">
        <v>109</v>
      </c>
      <c r="J7" s="36" t="s">
        <v>110</v>
      </c>
      <c r="K7" s="36" t="s">
        <v>111</v>
      </c>
      <c r="L7" s="36" t="s">
        <v>112</v>
      </c>
      <c r="M7" s="36" t="s">
        <v>113</v>
      </c>
      <c r="N7" s="37" t="s">
        <v>114</v>
      </c>
      <c r="O7" s="37" t="s">
        <v>115</v>
      </c>
      <c r="P7" s="37">
        <v>0.87</v>
      </c>
      <c r="Q7" s="37">
        <v>100</v>
      </c>
      <c r="R7" s="37">
        <v>3000</v>
      </c>
      <c r="S7" s="37">
        <v>20025</v>
      </c>
      <c r="T7" s="37">
        <v>34.340000000000003</v>
      </c>
      <c r="U7" s="37">
        <v>583.14</v>
      </c>
      <c r="V7" s="37">
        <v>173</v>
      </c>
      <c r="W7" s="37">
        <v>0.27</v>
      </c>
      <c r="X7" s="37">
        <v>640.74</v>
      </c>
      <c r="Y7" s="37">
        <v>88.24</v>
      </c>
      <c r="Z7" s="37">
        <v>88.28</v>
      </c>
      <c r="AA7" s="37">
        <v>88.55</v>
      </c>
      <c r="AB7" s="37">
        <v>90.23</v>
      </c>
      <c r="AC7" s="37">
        <v>88.7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3369.05</v>
      </c>
      <c r="BG7" s="37">
        <v>3315.21</v>
      </c>
      <c r="BH7" s="37">
        <v>3203.2</v>
      </c>
      <c r="BI7" s="37">
        <v>3109.21</v>
      </c>
      <c r="BJ7" s="37">
        <v>2925.36</v>
      </c>
      <c r="BK7" s="37">
        <v>799.41</v>
      </c>
      <c r="BL7" s="37">
        <v>701.33</v>
      </c>
      <c r="BM7" s="37">
        <v>663.76</v>
      </c>
      <c r="BN7" s="37">
        <v>566.35</v>
      </c>
      <c r="BO7" s="37">
        <v>888.8</v>
      </c>
      <c r="BP7" s="37">
        <v>878.58</v>
      </c>
      <c r="BQ7" s="37">
        <v>28.29</v>
      </c>
      <c r="BR7" s="37">
        <v>26.3</v>
      </c>
      <c r="BS7" s="37">
        <v>24.02</v>
      </c>
      <c r="BT7" s="37">
        <v>18.11</v>
      </c>
      <c r="BU7" s="37">
        <v>21.25</v>
      </c>
      <c r="BV7" s="37">
        <v>51.57</v>
      </c>
      <c r="BW7" s="37">
        <v>53.48</v>
      </c>
      <c r="BX7" s="37">
        <v>53.76</v>
      </c>
      <c r="BY7" s="37">
        <v>52.27</v>
      </c>
      <c r="BZ7" s="37">
        <v>52.55</v>
      </c>
      <c r="CA7" s="37">
        <v>52.62</v>
      </c>
      <c r="CB7" s="37">
        <v>599.83000000000004</v>
      </c>
      <c r="CC7" s="37">
        <v>632.99</v>
      </c>
      <c r="CD7" s="37">
        <v>614.98</v>
      </c>
      <c r="CE7" s="37">
        <v>860.76</v>
      </c>
      <c r="CF7" s="37">
        <v>724.59</v>
      </c>
      <c r="CG7" s="37">
        <v>282.5</v>
      </c>
      <c r="CH7" s="37">
        <v>277.29000000000002</v>
      </c>
      <c r="CI7" s="37">
        <v>275.25</v>
      </c>
      <c r="CJ7" s="37">
        <v>291.01</v>
      </c>
      <c r="CK7" s="37">
        <v>292.45</v>
      </c>
      <c r="CL7" s="37">
        <v>296.38</v>
      </c>
      <c r="CM7" s="37">
        <v>17.239999999999998</v>
      </c>
      <c r="CN7" s="37">
        <v>17.239999999999998</v>
      </c>
      <c r="CO7" s="37">
        <v>17.239999999999998</v>
      </c>
      <c r="CP7" s="37">
        <v>36.78</v>
      </c>
      <c r="CQ7" s="37">
        <v>36.78</v>
      </c>
      <c r="CR7" s="37">
        <v>48.69</v>
      </c>
      <c r="CS7" s="37">
        <v>52.52</v>
      </c>
      <c r="CT7" s="37">
        <v>54.14</v>
      </c>
      <c r="CU7" s="37">
        <v>132.99</v>
      </c>
      <c r="CV7" s="37">
        <v>51.71</v>
      </c>
      <c r="CW7" s="37">
        <v>51.55</v>
      </c>
      <c r="CX7" s="37">
        <v>100</v>
      </c>
      <c r="CY7" s="37">
        <v>100</v>
      </c>
      <c r="CZ7" s="37">
        <v>100</v>
      </c>
      <c r="DA7" s="37">
        <v>100</v>
      </c>
      <c r="DB7" s="37">
        <v>100</v>
      </c>
      <c r="DC7" s="37">
        <v>87.42</v>
      </c>
      <c r="DD7" s="37">
        <v>84.94</v>
      </c>
      <c r="DE7" s="37">
        <v>84.69</v>
      </c>
      <c r="DF7" s="37">
        <v>82.94</v>
      </c>
      <c r="DG7" s="37">
        <v>82.91</v>
      </c>
      <c r="DH7" s="37">
        <v>80.14</v>
      </c>
      <c r="DI7" s="37"/>
      <c r="DJ7" s="37"/>
      <c r="DK7" s="37"/>
      <c r="DL7" s="37"/>
      <c r="DM7" s="37"/>
      <c r="DN7" s="37"/>
      <c r="DO7" s="37"/>
      <c r="DP7" s="37"/>
      <c r="DQ7" s="37"/>
      <c r="DR7" s="37"/>
      <c r="DS7" s="37"/>
      <c r="DT7" s="37"/>
      <c r="DU7" s="37"/>
      <c r="DV7" s="37"/>
      <c r="DW7" s="37"/>
      <c r="DX7" s="37"/>
      <c r="DY7" s="37"/>
      <c r="DZ7" s="37"/>
      <c r="EA7" s="37"/>
      <c r="EB7" s="37"/>
      <c r="EC7" s="37"/>
      <c r="ED7" s="37"/>
      <c r="EE7" s="37" t="s">
        <v>114</v>
      </c>
      <c r="EF7" s="37" t="s">
        <v>114</v>
      </c>
      <c r="EG7" s="37" t="s">
        <v>114</v>
      </c>
      <c r="EH7" s="37" t="s">
        <v>114</v>
      </c>
      <c r="EI7" s="37" t="s">
        <v>114</v>
      </c>
      <c r="EJ7" s="37" t="s">
        <v>114</v>
      </c>
      <c r="EK7" s="37" t="s">
        <v>114</v>
      </c>
      <c r="EL7" s="37" t="s">
        <v>114</v>
      </c>
      <c r="EM7" s="37" t="s">
        <v>114</v>
      </c>
      <c r="EN7" s="37" t="s">
        <v>114</v>
      </c>
      <c r="EO7" s="37" t="s">
        <v>114</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116</v>
      </c>
      <c r="C9" s="39" t="s">
        <v>117</v>
      </c>
      <c r="D9" s="39" t="s">
        <v>118</v>
      </c>
      <c r="E9" s="39" t="s">
        <v>119</v>
      </c>
      <c r="F9" s="39" t="s">
        <v>120</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setup</cp:lastModifiedBy>
  <cp:lastPrinted>2019-02-25T00:55:50Z</cp:lastPrinted>
  <dcterms:created xsi:type="dcterms:W3CDTF">2018-12-03T09:44:00Z</dcterms:created>
  <dcterms:modified xsi:type="dcterms:W3CDTF">2019-02-25T00:55:51Z</dcterms:modified>
  <cp:category/>
</cp:coreProperties>
</file>