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上下水道\営業課\経営比較分析表（HP用）\30\"/>
    </mc:Choice>
  </mc:AlternateContent>
  <workbookProtection workbookAlgorithmName="SHA-512" workbookHashValue="j33Gcat+gfdHANQeULjq53bPBgRlXt03tbxUC7tV7tV/oSA5A/xKhYczWsKy189Fdb5uPFY260WA+x0MjfHYzQ==" workbookSaltValue="QebpREsQpls2H5uFJ4a0qA==" workbookSpinCount="100000" lockStructure="1"/>
  <bookViews>
    <workbookView xWindow="0" yWindow="0" windowWidth="20490" windowHeight="826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<sst xmlns="http://schemas.openxmlformats.org/spreadsheetml/2006/main" count="232" uniqueCount="120">
  <si>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</si>
  <si>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</si>
  <si>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</si>
  <si>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</si>
  <si>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</si>
  <si>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</si>
  <si>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</si>
  <si>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</si>
  <si>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</si>
  <si>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</si>
  <si>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</si>
  <si>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</si>
  <si>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</si>
  <si>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</si>
  <si>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</si>
  <si>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</si>
  <si>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</si>
  <si>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</si>
  <si>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</si>
  <si>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</si>
  <si>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</si>
  <si>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</si>
  <si>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</si>
  <si>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</si>
  <si>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</si>
  <si>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</si>
  <si>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</si>
  <si>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</si>
  <si>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</si>
  <si>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</si>
  <si>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</si>
  <si>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</si>
  <si>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</si>
  <si>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</si>
  <si>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</si>
  <si>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</si>
  <si>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</si>
  <si>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</si>
  <si>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</si>
  <si>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</si>
  <si>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</si>
  <si>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</si>
  <si>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</si>
  <si>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</si>
  <si>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</si>
  <si>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</si>
  <si>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</si>
  <si>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</si>
  <si>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</si>
  <si>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</si>
  <si>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</si>
  <si>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</si>
  <si>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</si>
  <si>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</si>
  <si>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</si>
  <si>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</si>
  <si>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</si>
  <si>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</si>
  <si>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</si>
  <si>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</si>
  <si>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</si>
  <si>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</si>
  <si>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</si>
  <si>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</si>
  <si>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</si>
  <si>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</si>
  <si>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</si>
  <si>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</si>
  <si>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</si>
  <si>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</si>
  <si>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</si>
  <si>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</si>
  <si>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</si>
  <si>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</si>
  <si>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</si>
  <si>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</si>
  <si>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</si>
  <si>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</si>
  <si>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</si>
  <si>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</si>
  <si>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</si>
  <si>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</si>
  <si>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</si>
  <si>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</si>
  <si>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</si>
  <si>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</si>
  <si>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</si>
  <si>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</si>
  <si>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</si>
  <si>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</si>
  <si>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</si>
  <si>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</si>
  <si>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</si>
  <si>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</si>
  <si>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</si>
  <si>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</si>
  <si>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</si>
  <si>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</si>
  <si>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</si>
  <si>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</si>
  <si>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</si>
  <si>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</si>
  <si>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</si>
  <si>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</si>
  <si>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</si>
  <si>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</si>
  <si>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</si>
  <si>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</si>
  <si>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</si>
  <si>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</si>
  <si>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</si>
  <si>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</si>
  <si>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</si>
  <si>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</si>
  <si>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</si>
  <si>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</si>
  <si>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</si>
  <si>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６年度以降、有形固定資産減価償却率が全国平均値や類似団体平均値よりも高くなっており、管路の老朽化の状況も同様である。耐用年数が超過する管路の増加が見込まれる中、管路更新率は０％が続いているが、平成３１年４月１日に大阪広域水道企業団に統合する予定であり、今後は企業団の年次計画により管路の更新投資を増やしていく予定である。</t>
    <rPh sb="1" eb="3">
      <t>ヘイセイ</t>
    </rPh>
    <rPh sb="5" eb="7">
      <t>ネンド</t>
    </rPh>
    <rPh sb="7" eb="9">
      <t>イコウ</t>
    </rPh>
    <rPh sb="10" eb="12">
      <t>ユウケイ</t>
    </rPh>
    <rPh sb="12" eb="14">
      <t>コテイ</t>
    </rPh>
    <rPh sb="14" eb="16">
      <t>シサン</t>
    </rPh>
    <rPh sb="16" eb="18">
      <t>ゲンカ</t>
    </rPh>
    <rPh sb="18" eb="20">
      <t>ショウキャク</t>
    </rPh>
    <rPh sb="20" eb="21">
      <t>リツ</t>
    </rPh>
    <rPh sb="22" eb="24">
      <t>ゼンコク</t>
    </rPh>
    <rPh sb="24" eb="27">
      <t>ヘイキンチ</t>
    </rPh>
    <rPh sb="28" eb="30">
      <t>ルイジ</t>
    </rPh>
    <rPh sb="30" eb="32">
      <t>ダンタイ</t>
    </rPh>
    <rPh sb="32" eb="35">
      <t>ヘイキンチ</t>
    </rPh>
    <rPh sb="38" eb="39">
      <t>タカ</t>
    </rPh>
    <rPh sb="46" eb="48">
      <t>カンロ</t>
    </rPh>
    <rPh sb="49" eb="52">
      <t>ロウキュウカ</t>
    </rPh>
    <rPh sb="53" eb="55">
      <t>ジョウキョウ</t>
    </rPh>
    <rPh sb="56" eb="58">
      <t>ドウヨウ</t>
    </rPh>
    <rPh sb="62" eb="64">
      <t>タイヨウ</t>
    </rPh>
    <rPh sb="64" eb="66">
      <t>ネンスウ</t>
    </rPh>
    <rPh sb="67" eb="69">
      <t>チョウカ</t>
    </rPh>
    <rPh sb="71" eb="73">
      <t>カンロ</t>
    </rPh>
    <rPh sb="74" eb="76">
      <t>ゾウカ</t>
    </rPh>
    <rPh sb="77" eb="79">
      <t>ミコ</t>
    </rPh>
    <rPh sb="82" eb="83">
      <t>ナカ</t>
    </rPh>
    <rPh sb="84" eb="86">
      <t>カンロ</t>
    </rPh>
    <rPh sb="86" eb="88">
      <t>コウシン</t>
    </rPh>
    <rPh sb="88" eb="89">
      <t>リツ</t>
    </rPh>
    <rPh sb="93" eb="94">
      <t>ツヅ</t>
    </rPh>
    <rPh sb="100" eb="102">
      <t>ヘイセイ</t>
    </rPh>
    <rPh sb="104" eb="105">
      <t>ネン</t>
    </rPh>
    <rPh sb="106" eb="107">
      <t>ガツ</t>
    </rPh>
    <rPh sb="108" eb="109">
      <t>ニチ</t>
    </rPh>
    <rPh sb="110" eb="112">
      <t>オオサカ</t>
    </rPh>
    <rPh sb="112" eb="114">
      <t>コウイキ</t>
    </rPh>
    <rPh sb="114" eb="116">
      <t>スイドウ</t>
    </rPh>
    <rPh sb="116" eb="118">
      <t>キギョウ</t>
    </rPh>
    <rPh sb="118" eb="119">
      <t>ダン</t>
    </rPh>
    <rPh sb="120" eb="122">
      <t>トウゴウ</t>
    </rPh>
    <rPh sb="124" eb="126">
      <t>ヨテイ</t>
    </rPh>
    <rPh sb="130" eb="132">
      <t>コンゴ</t>
    </rPh>
    <rPh sb="133" eb="135">
      <t>キギョウ</t>
    </rPh>
    <rPh sb="135" eb="136">
      <t>ダン</t>
    </rPh>
    <rPh sb="137" eb="139">
      <t>ネンジ</t>
    </rPh>
    <rPh sb="139" eb="141">
      <t>ケイカク</t>
    </rPh>
    <rPh sb="144" eb="146">
      <t>カンロ</t>
    </rPh>
    <rPh sb="147" eb="149">
      <t>コウシン</t>
    </rPh>
    <rPh sb="149" eb="151">
      <t>トウシ</t>
    </rPh>
    <rPh sb="152" eb="153">
      <t>フ</t>
    </rPh>
    <rPh sb="158" eb="160">
      <t>ヨテイ</t>
    </rPh>
    <phoneticPr fontId="4"/>
  </si>
  <si>
    <t>　平成３１年４月１日に本町水道事業が大阪広域水道企業団に統合することとなるため、企業団の方針に基づき経営改善を図っていくが、統合に向け平成３０年４月１日に平均改定率１８．１７％の料金改定を実施しており、財政基盤を固めながら老朽化した管路の更新計画の具体化や、施設の耐震化工事を推進しているものである。
　また、施設のダウンサイジングや統廃合も、大阪広域水道企業団の年次計画に基づき実施していくこととしている。</t>
    <rPh sb="1" eb="3">
      <t>ヘイセイ</t>
    </rPh>
    <rPh sb="5" eb="6">
      <t>ネン</t>
    </rPh>
    <rPh sb="7" eb="8">
      <t>ガツ</t>
    </rPh>
    <rPh sb="9" eb="10">
      <t>ニチ</t>
    </rPh>
    <rPh sb="11" eb="13">
      <t>ホンチョウ</t>
    </rPh>
    <rPh sb="13" eb="15">
      <t>スイドウ</t>
    </rPh>
    <rPh sb="15" eb="17">
      <t>ジギョウ</t>
    </rPh>
    <rPh sb="18" eb="20">
      <t>オオサカ</t>
    </rPh>
    <rPh sb="20" eb="22">
      <t>コウイキ</t>
    </rPh>
    <rPh sb="22" eb="24">
      <t>スイドウ</t>
    </rPh>
    <rPh sb="24" eb="26">
      <t>キギョウ</t>
    </rPh>
    <rPh sb="26" eb="27">
      <t>ダン</t>
    </rPh>
    <rPh sb="28" eb="30">
      <t>トウゴウ</t>
    </rPh>
    <rPh sb="40" eb="42">
      <t>キギョウ</t>
    </rPh>
    <rPh sb="42" eb="43">
      <t>ダン</t>
    </rPh>
    <rPh sb="44" eb="46">
      <t>ホウシン</t>
    </rPh>
    <rPh sb="47" eb="48">
      <t>モト</t>
    </rPh>
    <rPh sb="50" eb="52">
      <t>ケイエイ</t>
    </rPh>
    <rPh sb="52" eb="54">
      <t>カイゼン</t>
    </rPh>
    <rPh sb="55" eb="56">
      <t>ハカ</t>
    </rPh>
    <rPh sb="62" eb="64">
      <t>トウゴウ</t>
    </rPh>
    <rPh sb="65" eb="66">
      <t>ム</t>
    </rPh>
    <rPh sb="67" eb="69">
      <t>ヘイセイ</t>
    </rPh>
    <rPh sb="71" eb="72">
      <t>ネン</t>
    </rPh>
    <rPh sb="73" eb="74">
      <t>ガツ</t>
    </rPh>
    <rPh sb="75" eb="76">
      <t>ニチ</t>
    </rPh>
    <rPh sb="77" eb="79">
      <t>ヘイキン</t>
    </rPh>
    <rPh sb="79" eb="81">
      <t>カイテイ</t>
    </rPh>
    <rPh sb="81" eb="82">
      <t>リツ</t>
    </rPh>
    <rPh sb="89" eb="91">
      <t>リョウキン</t>
    </rPh>
    <rPh sb="91" eb="93">
      <t>カイテイ</t>
    </rPh>
    <rPh sb="94" eb="96">
      <t>ジッシ</t>
    </rPh>
    <rPh sb="101" eb="103">
      <t>ザイセイ</t>
    </rPh>
    <rPh sb="103" eb="105">
      <t>キバン</t>
    </rPh>
    <rPh sb="106" eb="107">
      <t>カタ</t>
    </rPh>
    <rPh sb="111" eb="114">
      <t>ロウキュウカ</t>
    </rPh>
    <rPh sb="116" eb="118">
      <t>カンロ</t>
    </rPh>
    <rPh sb="119" eb="121">
      <t>コウシン</t>
    </rPh>
    <rPh sb="121" eb="123">
      <t>ケイカク</t>
    </rPh>
    <rPh sb="124" eb="127">
      <t>グタイカ</t>
    </rPh>
    <rPh sb="129" eb="131">
      <t>シセツ</t>
    </rPh>
    <rPh sb="132" eb="134">
      <t>タイシン</t>
    </rPh>
    <rPh sb="134" eb="135">
      <t>カ</t>
    </rPh>
    <rPh sb="135" eb="137">
      <t>コウジ</t>
    </rPh>
    <rPh sb="138" eb="140">
      <t>スイシン</t>
    </rPh>
    <rPh sb="155" eb="157">
      <t>シセツ</t>
    </rPh>
    <rPh sb="167" eb="170">
      <t>トウハイゴウ</t>
    </rPh>
    <rPh sb="172" eb="181">
      <t>オオサカコウイキスイドウキギョウダン</t>
    </rPh>
    <rPh sb="182" eb="184">
      <t>ネンジ</t>
    </rPh>
    <rPh sb="184" eb="186">
      <t>ケイカク</t>
    </rPh>
    <rPh sb="187" eb="188">
      <t>モト</t>
    </rPh>
    <rPh sb="190" eb="192">
      <t>ジッシ</t>
    </rPh>
    <phoneticPr fontId="4"/>
  </si>
  <si>
    <t>　経常収支比率、料金回収率、施設利用率について類似団体平均値以下の状態が続き、また企業債残高対給水収益比率、給水原価においては類似団体平均値以上の状態が続いている。これは平成10年度ごろから実施した水道未普及地対策事業や、近年継続的に施行している池田市古江浄水場改修事業に伴う減価償却費や企業債利息の負担が大きいことに加え、人口減少、節水意識の高揚等により水需要が減少しているためである。
　しかしながら、一方では経常収支比率・料金回収率・給水原価において費用の抑制により好転しており、また企業債残高対給水収益比率でも企業債発行の抑制により好転している。
　事業収益として、給水収益以外の一般会計繰入金や起債により財源を調達していることから、依存財源に頼らない財政基盤の構築を推進していかなければならない。
　累積欠損金比率が、０.００％から３.９６％と４年ぶりに０．００％を上回ったが、これは平成２５年度の地方公営企業会計制度の改正に伴い、一時的に剰余金が発生したため累積黒字に転じたが、根本的な経営体質は変わらず、平成２７年度より続づく単年度損益の赤字により累積欠損金を抱えたものである。
　なお、流動比率も類似団体平均値を下回っているが、継続して１００％を上回っており支払い能力は確保できている。</t>
    <rPh sb="1" eb="3">
      <t>ケイジョウ</t>
    </rPh>
    <rPh sb="3" eb="5">
      <t>シュウシ</t>
    </rPh>
    <rPh sb="5" eb="7">
      <t>ヒリツ</t>
    </rPh>
    <rPh sb="8" eb="10">
      <t>リョウキン</t>
    </rPh>
    <rPh sb="10" eb="12">
      <t>カイシュウ</t>
    </rPh>
    <rPh sb="14" eb="16">
      <t>シセツ</t>
    </rPh>
    <rPh sb="16" eb="18">
      <t>リヨウ</t>
    </rPh>
    <rPh sb="18" eb="19">
      <t>リツ</t>
    </rPh>
    <rPh sb="23" eb="25">
      <t>ルイジ</t>
    </rPh>
    <rPh sb="25" eb="27">
      <t>ダンタイ</t>
    </rPh>
    <rPh sb="27" eb="30">
      <t>ヘイキンチ</t>
    </rPh>
    <rPh sb="30" eb="32">
      <t>イカ</t>
    </rPh>
    <rPh sb="33" eb="35">
      <t>ジョウタイ</t>
    </rPh>
    <rPh sb="36" eb="37">
      <t>ツヅ</t>
    </rPh>
    <rPh sb="70" eb="72">
      <t>イジョウ</t>
    </rPh>
    <rPh sb="85" eb="87">
      <t>ヘイセイ</t>
    </rPh>
    <rPh sb="89" eb="91">
      <t>ネンド</t>
    </rPh>
    <rPh sb="95" eb="97">
      <t>ジッシ</t>
    </rPh>
    <rPh sb="99" eb="101">
      <t>スイドウ</t>
    </rPh>
    <rPh sb="101" eb="104">
      <t>ミフキュウ</t>
    </rPh>
    <rPh sb="104" eb="105">
      <t>チ</t>
    </rPh>
    <rPh sb="105" eb="107">
      <t>タイサク</t>
    </rPh>
    <rPh sb="107" eb="109">
      <t>ジギョウ</t>
    </rPh>
    <rPh sb="111" eb="113">
      <t>キンネン</t>
    </rPh>
    <rPh sb="113" eb="116">
      <t>ケイゾクテキ</t>
    </rPh>
    <rPh sb="117" eb="119">
      <t>セコウ</t>
    </rPh>
    <rPh sb="123" eb="126">
      <t>イケダシ</t>
    </rPh>
    <rPh sb="126" eb="128">
      <t>フルエ</t>
    </rPh>
    <rPh sb="128" eb="131">
      <t>ジョウスイジョウ</t>
    </rPh>
    <rPh sb="131" eb="133">
      <t>カイシュウ</t>
    </rPh>
    <rPh sb="133" eb="135">
      <t>ジギョウ</t>
    </rPh>
    <rPh sb="136" eb="137">
      <t>トモナ</t>
    </rPh>
    <rPh sb="138" eb="140">
      <t>ゲンカ</t>
    </rPh>
    <rPh sb="140" eb="142">
      <t>ショウキャク</t>
    </rPh>
    <rPh sb="142" eb="143">
      <t>ヒ</t>
    </rPh>
    <rPh sb="144" eb="146">
      <t>キギョウ</t>
    </rPh>
    <rPh sb="146" eb="147">
      <t>サイ</t>
    </rPh>
    <rPh sb="147" eb="149">
      <t>リソク</t>
    </rPh>
    <rPh sb="150" eb="152">
      <t>フタン</t>
    </rPh>
    <rPh sb="153" eb="154">
      <t>オオ</t>
    </rPh>
    <rPh sb="159" eb="160">
      <t>クワ</t>
    </rPh>
    <rPh sb="162" eb="164">
      <t>ジンコウ</t>
    </rPh>
    <rPh sb="164" eb="166">
      <t>ゲンショウ</t>
    </rPh>
    <rPh sb="167" eb="169">
      <t>セッスイ</t>
    </rPh>
    <rPh sb="169" eb="171">
      <t>イシキ</t>
    </rPh>
    <rPh sb="172" eb="174">
      <t>コウヨウ</t>
    </rPh>
    <rPh sb="174" eb="175">
      <t>トウ</t>
    </rPh>
    <rPh sb="178" eb="179">
      <t>ミズ</t>
    </rPh>
    <rPh sb="179" eb="181">
      <t>ジュヨウ</t>
    </rPh>
    <rPh sb="182" eb="184">
      <t>ゲンショウ</t>
    </rPh>
    <rPh sb="203" eb="205">
      <t>イッポウ</t>
    </rPh>
    <rPh sb="207" eb="209">
      <t>ケイジョウ</t>
    </rPh>
    <rPh sb="209" eb="211">
      <t>シュウシ</t>
    </rPh>
    <rPh sb="211" eb="213">
      <t>ヒリツ</t>
    </rPh>
    <rPh sb="214" eb="216">
      <t>リョウキン</t>
    </rPh>
    <rPh sb="216" eb="218">
      <t>カイシュウ</t>
    </rPh>
    <rPh sb="218" eb="219">
      <t>リツ</t>
    </rPh>
    <rPh sb="220" eb="222">
      <t>キュウスイ</t>
    </rPh>
    <rPh sb="222" eb="224">
      <t>ゲンカ</t>
    </rPh>
    <rPh sb="228" eb="230">
      <t>ヒヨウ</t>
    </rPh>
    <rPh sb="231" eb="233">
      <t>ヨクセイ</t>
    </rPh>
    <rPh sb="236" eb="238">
      <t>コウテン</t>
    </rPh>
    <rPh sb="245" eb="247">
      <t>キギョウ</t>
    </rPh>
    <rPh sb="247" eb="248">
      <t>サイ</t>
    </rPh>
    <rPh sb="248" eb="250">
      <t>ザンダカ</t>
    </rPh>
    <rPh sb="250" eb="251">
      <t>タイ</t>
    </rPh>
    <rPh sb="251" eb="253">
      <t>キュウスイ</t>
    </rPh>
    <rPh sb="253" eb="255">
      <t>シュウエキ</t>
    </rPh>
    <rPh sb="255" eb="257">
      <t>ヒリツ</t>
    </rPh>
    <rPh sb="259" eb="261">
      <t>キギョウ</t>
    </rPh>
    <rPh sb="261" eb="262">
      <t>サイ</t>
    </rPh>
    <rPh sb="262" eb="264">
      <t>ハッコウ</t>
    </rPh>
    <rPh sb="265" eb="267">
      <t>ヨクセイ</t>
    </rPh>
    <rPh sb="270" eb="272">
      <t>コウテン</t>
    </rPh>
    <rPh sb="279" eb="281">
      <t>ジギョウ</t>
    </rPh>
    <rPh sb="281" eb="283">
      <t>シュウエキ</t>
    </rPh>
    <rPh sb="287" eb="289">
      <t>キュウスイ</t>
    </rPh>
    <rPh sb="289" eb="291">
      <t>シュウエキ</t>
    </rPh>
    <rPh sb="291" eb="293">
      <t>イガイ</t>
    </rPh>
    <rPh sb="294" eb="296">
      <t>イッパン</t>
    </rPh>
    <rPh sb="296" eb="298">
      <t>カイケイ</t>
    </rPh>
    <rPh sb="298" eb="300">
      <t>クリイレ</t>
    </rPh>
    <rPh sb="300" eb="301">
      <t>キン</t>
    </rPh>
    <rPh sb="302" eb="304">
      <t>キサイ</t>
    </rPh>
    <rPh sb="307" eb="309">
      <t>ザイゲン</t>
    </rPh>
    <rPh sb="310" eb="312">
      <t>チョウタツ</t>
    </rPh>
    <rPh sb="321" eb="323">
      <t>イゾン</t>
    </rPh>
    <rPh sb="323" eb="325">
      <t>ザイゲン</t>
    </rPh>
    <rPh sb="326" eb="327">
      <t>タヨ</t>
    </rPh>
    <rPh sb="330" eb="332">
      <t>ザイセイ</t>
    </rPh>
    <rPh sb="332" eb="334">
      <t>キバン</t>
    </rPh>
    <rPh sb="335" eb="337">
      <t>コウチク</t>
    </rPh>
    <rPh sb="338" eb="340">
      <t>スイシン</t>
    </rPh>
    <rPh sb="355" eb="357">
      <t>ルイセキ</t>
    </rPh>
    <rPh sb="357" eb="360">
      <t>ケッソンキン</t>
    </rPh>
    <rPh sb="360" eb="362">
      <t>ヒリツ</t>
    </rPh>
    <rPh sb="378" eb="379">
      <t>ネン</t>
    </rPh>
    <rPh sb="388" eb="390">
      <t>ウワマワ</t>
    </rPh>
    <rPh sb="397" eb="399">
      <t>ヘイセイ</t>
    </rPh>
    <rPh sb="401" eb="403">
      <t>ネンド</t>
    </rPh>
    <rPh sb="404" eb="406">
      <t>チホウ</t>
    </rPh>
    <rPh sb="406" eb="408">
      <t>コウエイ</t>
    </rPh>
    <rPh sb="408" eb="410">
      <t>キギョウ</t>
    </rPh>
    <rPh sb="410" eb="412">
      <t>カイケイ</t>
    </rPh>
    <rPh sb="412" eb="414">
      <t>セイド</t>
    </rPh>
    <rPh sb="415" eb="417">
      <t>カイセイ</t>
    </rPh>
    <rPh sb="418" eb="419">
      <t>トモナ</t>
    </rPh>
    <rPh sb="421" eb="424">
      <t>イチジテキ</t>
    </rPh>
    <rPh sb="425" eb="428">
      <t>ジョウヨキン</t>
    </rPh>
    <rPh sb="429" eb="431">
      <t>ハッセイ</t>
    </rPh>
    <rPh sb="435" eb="437">
      <t>ルイセキ</t>
    </rPh>
    <rPh sb="437" eb="439">
      <t>クロジ</t>
    </rPh>
    <rPh sb="440" eb="441">
      <t>テン</t>
    </rPh>
    <rPh sb="445" eb="448">
      <t>コンポンテキ</t>
    </rPh>
    <rPh sb="449" eb="451">
      <t>ケイエイ</t>
    </rPh>
    <rPh sb="451" eb="453">
      <t>タイシツ</t>
    </rPh>
    <rPh sb="454" eb="455">
      <t>カ</t>
    </rPh>
    <rPh sb="459" eb="461">
      <t>ヘイセイ</t>
    </rPh>
    <rPh sb="463" eb="464">
      <t>ネン</t>
    </rPh>
    <rPh sb="464" eb="465">
      <t>ド</t>
    </rPh>
    <rPh sb="467" eb="468">
      <t>ツヅ</t>
    </rPh>
    <rPh sb="470" eb="473">
      <t>タンネンド</t>
    </rPh>
    <rPh sb="473" eb="475">
      <t>ソンエキ</t>
    </rPh>
    <rPh sb="476" eb="478">
      <t>アカジ</t>
    </rPh>
    <rPh sb="481" eb="483">
      <t>ルイセキ</t>
    </rPh>
    <rPh sb="483" eb="486">
      <t>ケッソンキン</t>
    </rPh>
    <rPh sb="487" eb="488">
      <t>カカ</t>
    </rPh>
    <rPh sb="501" eb="503">
      <t>リュウドウ</t>
    </rPh>
    <rPh sb="503" eb="505">
      <t>ヒリツ</t>
    </rPh>
    <rPh sb="506" eb="508">
      <t>ルイジ</t>
    </rPh>
    <rPh sb="508" eb="510">
      <t>ダンタイ</t>
    </rPh>
    <rPh sb="510" eb="513">
      <t>ヘイキンチ</t>
    </rPh>
    <rPh sb="514" eb="516">
      <t>シタマワ</t>
    </rPh>
    <rPh sb="522" eb="524">
      <t>ケイゾク</t>
    </rPh>
    <rPh sb="531" eb="533">
      <t>ウワマワ</t>
    </rPh>
    <rPh sb="537" eb="539">
      <t>シハラ</t>
    </rPh>
    <rPh sb="540" eb="542">
      <t>ノウリョク</t>
    </rPh>
    <rPh sb="543" eb="545">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</si>
</sst>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C0-443D-BE93-D27D85CBE385}"/>
            </c:ext>
          </c:extLst>
        </c:ser>
        <c:dLbls>
          <c:showLegendKey val="0"/>
          <c:showVal val="0"/>
          <c:showCatName val="0"/>
          <c:showSerName val="0"/>
          <c:showPercent val="0"/>
          <c:showBubbleSize val="0"/>
        </c:dLbls>
        <c:gapWidth val="150"/>
        <c:axId val="322567600"/>
        <c:axId val="3225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E2C0-443D-BE93-D27D85CBE385}"/>
            </c:ext>
          </c:extLst>
        </c:ser>
        <c:dLbls>
          <c:showLegendKey val="0"/>
          <c:showVal val="0"/>
          <c:showCatName val="0"/>
          <c:showSerName val="0"/>
          <c:showPercent val="0"/>
          <c:showBubbleSize val="0"/>
        </c:dLbls>
        <c:marker val="1"/>
        <c:smooth val="0"/>
        <c:axId val="322567600"/>
        <c:axId val="322566816"/>
      </c:lineChart>
      <c:dateAx>
        <c:axId val="322567600"/>
        <c:scaling>
          <c:orientation val="minMax"/>
        </c:scaling>
        <c:delete val="1"/>
        <c:axPos val="b"/>
        <c:numFmt formatCode="ge" sourceLinked="1"/>
        <c:majorTickMark val="none"/>
        <c:minorTickMark val="none"/>
        <c:tickLblPos val="none"/>
        <c:crossAx val="322566816"/>
        <c:crosses val="autoZero"/>
        <c:auto val="1"/>
        <c:lblOffset val="100"/>
        <c:baseTimeUnit val="years"/>
      </c:dateAx>
      <c:valAx>
        <c:axId val="3225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6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36.159999999999997</c:v>
                </c:pt>
                <c:pt idx="1">
                  <c:v>35.89</c:v>
                </c:pt>
                <c:pt idx="2">
                  <c:v>35.700000000000003</c:v>
                </c:pt>
                <c:pt idx="3">
                  <c:v>34.58</c:v>
                </c:pt>
                <c:pt idx="4">
                  <c:v>34.33</c:v>
                </c:pt>
              </c:numCache>
            </c:numRef>
          </c:val>
          <c:extLst xmlns:c16r2="http://schemas.microsoft.com/office/drawing/2015/06/chart">
            <c:ext xmlns:c16="http://schemas.microsoft.com/office/drawing/2014/chart" uri="{C3380CC4-5D6E-409C-BE32-E72D297353CC}">
              <c16:uniqueId val="{00000000-491A-4E62-B3AE-3F91F30CA339}"/>
            </c:ext>
          </c:extLst>
        </c:ser>
        <c:dLbls>
          <c:showLegendKey val="0"/>
          <c:showVal val="0"/>
          <c:showCatName val="0"/>
          <c:showSerName val="0"/>
          <c:showPercent val="0"/>
          <c:showBubbleSize val="0"/>
        </c:dLbls>
        <c:gapWidth val="150"/>
        <c:axId val="323930432"/>
        <c:axId val="32393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491A-4E62-B3AE-3F91F30CA339}"/>
            </c:ext>
          </c:extLst>
        </c:ser>
        <c:dLbls>
          <c:showLegendKey val="0"/>
          <c:showVal val="0"/>
          <c:showCatName val="0"/>
          <c:showSerName val="0"/>
          <c:showPercent val="0"/>
          <c:showBubbleSize val="0"/>
        </c:dLbls>
        <c:marker val="1"/>
        <c:smooth val="0"/>
        <c:axId val="323930432"/>
        <c:axId val="323930824"/>
      </c:lineChart>
      <c:dateAx>
        <c:axId val="323930432"/>
        <c:scaling>
          <c:orientation val="minMax"/>
        </c:scaling>
        <c:delete val="1"/>
        <c:axPos val="b"/>
        <c:numFmt formatCode="ge" sourceLinked="1"/>
        <c:majorTickMark val="none"/>
        <c:minorTickMark val="none"/>
        <c:tickLblPos val="none"/>
        <c:crossAx val="323930824"/>
        <c:crosses val="autoZero"/>
        <c:auto val="1"/>
        <c:lblOffset val="100"/>
        <c:baseTimeUnit val="years"/>
      </c:dateAx>
      <c:valAx>
        <c:axId val="32393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93.55</c:v>
                </c:pt>
                <c:pt idx="1">
                  <c:v>90.79</c:v>
                </c:pt>
                <c:pt idx="2">
                  <c:v>88.87</c:v>
                </c:pt>
                <c:pt idx="3">
                  <c:v>90.56</c:v>
                </c:pt>
                <c:pt idx="4">
                  <c:v>90.39</c:v>
                </c:pt>
              </c:numCache>
            </c:numRef>
          </c:val>
          <c:extLst xmlns:c16r2="http://schemas.microsoft.com/office/drawing/2015/06/chart">
            <c:ext xmlns:c16="http://schemas.microsoft.com/office/drawing/2014/chart" uri="{C3380CC4-5D6E-409C-BE32-E72D297353CC}">
              <c16:uniqueId val="{00000000-8143-4F4F-8D15-FA686ACD8132}"/>
            </c:ext>
          </c:extLst>
        </c:ser>
        <c:dLbls>
          <c:showLegendKey val="0"/>
          <c:showVal val="0"/>
          <c:showCatName val="0"/>
          <c:showSerName val="0"/>
          <c:showPercent val="0"/>
          <c:showBubbleSize val="0"/>
        </c:dLbls>
        <c:gapWidth val="150"/>
        <c:axId val="323732720"/>
        <c:axId val="32372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8143-4F4F-8D15-FA686ACD8132}"/>
            </c:ext>
          </c:extLst>
        </c:ser>
        <c:dLbls>
          <c:showLegendKey val="0"/>
          <c:showVal val="0"/>
          <c:showCatName val="0"/>
          <c:showSerName val="0"/>
          <c:showPercent val="0"/>
          <c:showBubbleSize val="0"/>
        </c:dLbls>
        <c:marker val="1"/>
        <c:smooth val="0"/>
        <c:axId val="323732720"/>
        <c:axId val="323727624"/>
      </c:lineChart>
      <c:dateAx>
        <c:axId val="323732720"/>
        <c:scaling>
          <c:orientation val="minMax"/>
        </c:scaling>
        <c:delete val="1"/>
        <c:axPos val="b"/>
        <c:numFmt formatCode="ge" sourceLinked="1"/>
        <c:majorTickMark val="none"/>
        <c:minorTickMark val="none"/>
        <c:tickLblPos val="none"/>
        <c:crossAx val="323727624"/>
        <c:crosses val="autoZero"/>
        <c:auto val="1"/>
        <c:lblOffset val="100"/>
        <c:baseTimeUnit val="years"/>
      </c:dateAx>
      <c:valAx>
        <c:axId val="32372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3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86.18</c:v>
                </c:pt>
                <c:pt idx="1">
                  <c:v>93.79</c:v>
                </c:pt>
                <c:pt idx="2">
                  <c:v>92.79</c:v>
                </c:pt>
                <c:pt idx="3">
                  <c:v>88.96</c:v>
                </c:pt>
                <c:pt idx="4">
                  <c:v>95.33</c:v>
                </c:pt>
              </c:numCache>
            </c:numRef>
          </c:val>
          <c:extLst xmlns:c16r2="http://schemas.microsoft.com/office/drawing/2015/06/chart">
            <c:ext xmlns:c16="http://schemas.microsoft.com/office/drawing/2014/chart" uri="{C3380CC4-5D6E-409C-BE32-E72D297353CC}">
              <c16:uniqueId val="{00000000-7EE7-4DC5-8551-8452CFF5DEEC}"/>
            </c:ext>
          </c:extLst>
        </c:ser>
        <c:dLbls>
          <c:showLegendKey val="0"/>
          <c:showVal val="0"/>
          <c:showCatName val="0"/>
          <c:showSerName val="0"/>
          <c:showPercent val="0"/>
          <c:showBubbleSize val="0"/>
        </c:dLbls>
        <c:gapWidth val="150"/>
        <c:axId val="323731152"/>
        <c:axId val="32372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7EE7-4DC5-8551-8452CFF5DEEC}"/>
            </c:ext>
          </c:extLst>
        </c:ser>
        <c:dLbls>
          <c:showLegendKey val="0"/>
          <c:showVal val="0"/>
          <c:showCatName val="0"/>
          <c:showSerName val="0"/>
          <c:showPercent val="0"/>
          <c:showBubbleSize val="0"/>
        </c:dLbls>
        <c:marker val="1"/>
        <c:smooth val="0"/>
        <c:axId val="323731152"/>
        <c:axId val="323729192"/>
      </c:lineChart>
      <c:dateAx>
        <c:axId val="323731152"/>
        <c:scaling>
          <c:orientation val="minMax"/>
        </c:scaling>
        <c:delete val="1"/>
        <c:axPos val="b"/>
        <c:numFmt formatCode="ge" sourceLinked="1"/>
        <c:majorTickMark val="none"/>
        <c:minorTickMark val="none"/>
        <c:tickLblPos val="none"/>
        <c:crossAx val="323729192"/>
        <c:crosses val="autoZero"/>
        <c:auto val="1"/>
        <c:lblOffset val="100"/>
        <c:baseTimeUnit val="years"/>
      </c:dateAx>
      <c:valAx>
        <c:axId val="323729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73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16.03</c:v>
                </c:pt>
                <c:pt idx="1">
                  <c:v>53.06</c:v>
                </c:pt>
                <c:pt idx="2">
                  <c:v>55.23</c:v>
                </c:pt>
                <c:pt idx="3">
                  <c:v>57.72</c:v>
                </c:pt>
                <c:pt idx="4">
                  <c:v>60.08</c:v>
                </c:pt>
              </c:numCache>
            </c:numRef>
          </c:val>
          <c:extLst xmlns:c16r2="http://schemas.microsoft.com/office/drawing/2015/06/chart">
            <c:ext xmlns:c16="http://schemas.microsoft.com/office/drawing/2014/chart" uri="{C3380CC4-5D6E-409C-BE32-E72D297353CC}">
              <c16:uniqueId val="{00000000-9C2F-4467-94E8-570E6B580C12}"/>
            </c:ext>
          </c:extLst>
        </c:ser>
        <c:dLbls>
          <c:showLegendKey val="0"/>
          <c:showVal val="0"/>
          <c:showCatName val="0"/>
          <c:showSerName val="0"/>
          <c:showPercent val="0"/>
          <c:showBubbleSize val="0"/>
        </c:dLbls>
        <c:gapWidth val="150"/>
        <c:axId val="323733896"/>
        <c:axId val="3237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9C2F-4467-94E8-570E6B580C12}"/>
            </c:ext>
          </c:extLst>
        </c:ser>
        <c:dLbls>
          <c:showLegendKey val="0"/>
          <c:showVal val="0"/>
          <c:showCatName val="0"/>
          <c:showSerName val="0"/>
          <c:showPercent val="0"/>
          <c:showBubbleSize val="0"/>
        </c:dLbls>
        <c:marker val="1"/>
        <c:smooth val="0"/>
        <c:axId val="323733896"/>
        <c:axId val="323727232"/>
      </c:lineChart>
      <c:dateAx>
        <c:axId val="323733896"/>
        <c:scaling>
          <c:orientation val="minMax"/>
        </c:scaling>
        <c:delete val="1"/>
        <c:axPos val="b"/>
        <c:numFmt formatCode="ge" sourceLinked="1"/>
        <c:majorTickMark val="none"/>
        <c:minorTickMark val="none"/>
        <c:tickLblPos val="none"/>
        <c:crossAx val="323727232"/>
        <c:crosses val="autoZero"/>
        <c:auto val="1"/>
        <c:lblOffset val="100"/>
        <c:baseTimeUnit val="years"/>
      </c:dateAx>
      <c:valAx>
        <c:axId val="3237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3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11.18</c:v>
                </c:pt>
                <c:pt idx="2">
                  <c:v>11.18</c:v>
                </c:pt>
                <c:pt idx="3">
                  <c:v>10.85</c:v>
                </c:pt>
                <c:pt idx="4">
                  <c:v>11.22</c:v>
                </c:pt>
              </c:numCache>
            </c:numRef>
          </c:val>
          <c:extLst xmlns:c16r2="http://schemas.microsoft.com/office/drawing/2015/06/chart">
            <c:ext xmlns:c16="http://schemas.microsoft.com/office/drawing/2014/chart" uri="{C3380CC4-5D6E-409C-BE32-E72D297353CC}">
              <c16:uniqueId val="{00000000-7BE5-44E5-8E2F-D3B4E5ABFE9E}"/>
            </c:ext>
          </c:extLst>
        </c:ser>
        <c:dLbls>
          <c:showLegendKey val="0"/>
          <c:showVal val="0"/>
          <c:showCatName val="0"/>
          <c:showSerName val="0"/>
          <c:showPercent val="0"/>
          <c:showBubbleSize val="0"/>
        </c:dLbls>
        <c:gapWidth val="150"/>
        <c:axId val="323728800"/>
        <c:axId val="32373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7BE5-44E5-8E2F-D3B4E5ABFE9E}"/>
            </c:ext>
          </c:extLst>
        </c:ser>
        <c:dLbls>
          <c:showLegendKey val="0"/>
          <c:showVal val="0"/>
          <c:showCatName val="0"/>
          <c:showSerName val="0"/>
          <c:showPercent val="0"/>
          <c:showBubbleSize val="0"/>
        </c:dLbls>
        <c:marker val="1"/>
        <c:smooth val="0"/>
        <c:axId val="323728800"/>
        <c:axId val="323730760"/>
      </c:lineChart>
      <c:dateAx>
        <c:axId val="323728800"/>
        <c:scaling>
          <c:orientation val="minMax"/>
        </c:scaling>
        <c:delete val="1"/>
        <c:axPos val="b"/>
        <c:numFmt formatCode="ge" sourceLinked="1"/>
        <c:majorTickMark val="none"/>
        <c:minorTickMark val="none"/>
        <c:tickLblPos val="none"/>
        <c:crossAx val="323730760"/>
        <c:crosses val="autoZero"/>
        <c:auto val="1"/>
        <c:lblOffset val="100"/>
        <c:baseTimeUnit val="years"/>
      </c:dateAx>
      <c:valAx>
        <c:axId val="32373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112.83</c:v>
                </c:pt>
                <c:pt idx="1">
                  <c:v>0</c:v>
                </c:pt>
                <c:pt idx="2">
                  <c:v>0</c:v>
                </c:pt>
                <c:pt idx="3">
                  <c:v>0</c:v>
                </c:pt>
                <c:pt idx="4" formatCode="#,##0.00;&quot;△&quot;#,##0.00;&quot;-&quot;">
                  <c:v>3.96</c:v>
                </c:pt>
              </c:numCache>
            </c:numRef>
          </c:val>
          <c:extLst xmlns:c16r2="http://schemas.microsoft.com/office/drawing/2015/06/chart">
            <c:ext xmlns:c16="http://schemas.microsoft.com/office/drawing/2014/chart" uri="{C3380CC4-5D6E-409C-BE32-E72D297353CC}">
              <c16:uniqueId val="{00000000-18B3-488F-A290-271DC56C2B4F}"/>
            </c:ext>
          </c:extLst>
        </c:ser>
        <c:dLbls>
          <c:showLegendKey val="0"/>
          <c:showVal val="0"/>
          <c:showCatName val="0"/>
          <c:showSerName val="0"/>
          <c:showPercent val="0"/>
          <c:showBubbleSize val="0"/>
        </c:dLbls>
        <c:gapWidth val="150"/>
        <c:axId val="323728016"/>
        <c:axId val="32372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18B3-488F-A290-271DC56C2B4F}"/>
            </c:ext>
          </c:extLst>
        </c:ser>
        <c:dLbls>
          <c:showLegendKey val="0"/>
          <c:showVal val="0"/>
          <c:showCatName val="0"/>
          <c:showSerName val="0"/>
          <c:showPercent val="0"/>
          <c:showBubbleSize val="0"/>
        </c:dLbls>
        <c:marker val="1"/>
        <c:smooth val="0"/>
        <c:axId val="323728016"/>
        <c:axId val="323728408"/>
      </c:lineChart>
      <c:dateAx>
        <c:axId val="323728016"/>
        <c:scaling>
          <c:orientation val="minMax"/>
        </c:scaling>
        <c:delete val="1"/>
        <c:axPos val="b"/>
        <c:numFmt formatCode="ge" sourceLinked="1"/>
        <c:majorTickMark val="none"/>
        <c:minorTickMark val="none"/>
        <c:tickLblPos val="none"/>
        <c:crossAx val="323728408"/>
        <c:crosses val="autoZero"/>
        <c:auto val="1"/>
        <c:lblOffset val="100"/>
        <c:baseTimeUnit val="years"/>
      </c:dateAx>
      <c:valAx>
        <c:axId val="323728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72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529.20000000000005</c:v>
                </c:pt>
                <c:pt idx="1">
                  <c:v>235.41</c:v>
                </c:pt>
                <c:pt idx="2">
                  <c:v>213.89</c:v>
                </c:pt>
                <c:pt idx="3">
                  <c:v>210.88</c:v>
                </c:pt>
                <c:pt idx="4">
                  <c:v>190.92</c:v>
                </c:pt>
              </c:numCache>
            </c:numRef>
          </c:val>
          <c:extLst xmlns:c16r2="http://schemas.microsoft.com/office/drawing/2015/06/chart">
            <c:ext xmlns:c16="http://schemas.microsoft.com/office/drawing/2014/chart" uri="{C3380CC4-5D6E-409C-BE32-E72D297353CC}">
              <c16:uniqueId val="{00000000-F2C2-46E6-8CFC-4A7C2E7B5489}"/>
            </c:ext>
          </c:extLst>
        </c:ser>
        <c:dLbls>
          <c:showLegendKey val="0"/>
          <c:showVal val="0"/>
          <c:showCatName val="0"/>
          <c:showSerName val="0"/>
          <c:showPercent val="0"/>
          <c:showBubbleSize val="0"/>
        </c:dLbls>
        <c:gapWidth val="150"/>
        <c:axId val="323934744"/>
        <c:axId val="32393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F2C2-46E6-8CFC-4A7C2E7B5489}"/>
            </c:ext>
          </c:extLst>
        </c:ser>
        <c:dLbls>
          <c:showLegendKey val="0"/>
          <c:showVal val="0"/>
          <c:showCatName val="0"/>
          <c:showSerName val="0"/>
          <c:showPercent val="0"/>
          <c:showBubbleSize val="0"/>
        </c:dLbls>
        <c:marker val="1"/>
        <c:smooth val="0"/>
        <c:axId val="323934744"/>
        <c:axId val="323931216"/>
      </c:lineChart>
      <c:dateAx>
        <c:axId val="323934744"/>
        <c:scaling>
          <c:orientation val="minMax"/>
        </c:scaling>
        <c:delete val="1"/>
        <c:axPos val="b"/>
        <c:numFmt formatCode="ge" sourceLinked="1"/>
        <c:majorTickMark val="none"/>
        <c:minorTickMark val="none"/>
        <c:tickLblPos val="none"/>
        <c:crossAx val="323931216"/>
        <c:crosses val="autoZero"/>
        <c:auto val="1"/>
        <c:lblOffset val="100"/>
        <c:baseTimeUnit val="years"/>
      </c:dateAx>
      <c:valAx>
        <c:axId val="323931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93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611.75</c:v>
                </c:pt>
                <c:pt idx="1">
                  <c:v>608.28</c:v>
                </c:pt>
                <c:pt idx="2">
                  <c:v>606.09</c:v>
                </c:pt>
                <c:pt idx="3">
                  <c:v>601.07000000000005</c:v>
                </c:pt>
                <c:pt idx="4">
                  <c:v>564.6</c:v>
                </c:pt>
              </c:numCache>
            </c:numRef>
          </c:val>
          <c:extLst xmlns:c16r2="http://schemas.microsoft.com/office/drawing/2015/06/chart">
            <c:ext xmlns:c16="http://schemas.microsoft.com/office/drawing/2014/chart" uri="{C3380CC4-5D6E-409C-BE32-E72D297353CC}">
              <c16:uniqueId val="{00000000-E352-45D9-9555-591E0990F7C7}"/>
            </c:ext>
          </c:extLst>
        </c:ser>
        <c:dLbls>
          <c:showLegendKey val="0"/>
          <c:showVal val="0"/>
          <c:showCatName val="0"/>
          <c:showSerName val="0"/>
          <c:showPercent val="0"/>
          <c:showBubbleSize val="0"/>
        </c:dLbls>
        <c:gapWidth val="150"/>
        <c:axId val="323935528"/>
        <c:axId val="32393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E352-45D9-9555-591E0990F7C7}"/>
            </c:ext>
          </c:extLst>
        </c:ser>
        <c:dLbls>
          <c:showLegendKey val="0"/>
          <c:showVal val="0"/>
          <c:showCatName val="0"/>
          <c:showSerName val="0"/>
          <c:showPercent val="0"/>
          <c:showBubbleSize val="0"/>
        </c:dLbls>
        <c:marker val="1"/>
        <c:smooth val="0"/>
        <c:axId val="323935528"/>
        <c:axId val="323931608"/>
      </c:lineChart>
      <c:dateAx>
        <c:axId val="323935528"/>
        <c:scaling>
          <c:orientation val="minMax"/>
        </c:scaling>
        <c:delete val="1"/>
        <c:axPos val="b"/>
        <c:numFmt formatCode="ge" sourceLinked="1"/>
        <c:majorTickMark val="none"/>
        <c:minorTickMark val="none"/>
        <c:tickLblPos val="none"/>
        <c:crossAx val="323931608"/>
        <c:crosses val="autoZero"/>
        <c:auto val="1"/>
        <c:lblOffset val="100"/>
        <c:baseTimeUnit val="years"/>
      </c:dateAx>
      <c:valAx>
        <c:axId val="323931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93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76.77</c:v>
                </c:pt>
                <c:pt idx="1">
                  <c:v>82.8</c:v>
                </c:pt>
                <c:pt idx="2">
                  <c:v>80.09</c:v>
                </c:pt>
                <c:pt idx="3">
                  <c:v>75.22</c:v>
                </c:pt>
                <c:pt idx="4">
                  <c:v>83.25</c:v>
                </c:pt>
              </c:numCache>
            </c:numRef>
          </c:val>
          <c:extLst xmlns:c16r2="http://schemas.microsoft.com/office/drawing/2015/06/chart">
            <c:ext xmlns:c16="http://schemas.microsoft.com/office/drawing/2014/chart" uri="{C3380CC4-5D6E-409C-BE32-E72D297353CC}">
              <c16:uniqueId val="{00000000-9A62-4039-BB74-3965C2F84F10}"/>
            </c:ext>
          </c:extLst>
        </c:ser>
        <c:dLbls>
          <c:showLegendKey val="0"/>
          <c:showVal val="0"/>
          <c:showCatName val="0"/>
          <c:showSerName val="0"/>
          <c:showPercent val="0"/>
          <c:showBubbleSize val="0"/>
        </c:dLbls>
        <c:gapWidth val="150"/>
        <c:axId val="323932784"/>
        <c:axId val="32393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9A62-4039-BB74-3965C2F84F10}"/>
            </c:ext>
          </c:extLst>
        </c:ser>
        <c:dLbls>
          <c:showLegendKey val="0"/>
          <c:showVal val="0"/>
          <c:showCatName val="0"/>
          <c:showSerName val="0"/>
          <c:showPercent val="0"/>
          <c:showBubbleSize val="0"/>
        </c:dLbls>
        <c:marker val="1"/>
        <c:smooth val="0"/>
        <c:axId val="323932784"/>
        <c:axId val="323932392"/>
      </c:lineChart>
      <c:dateAx>
        <c:axId val="323932784"/>
        <c:scaling>
          <c:orientation val="minMax"/>
        </c:scaling>
        <c:delete val="1"/>
        <c:axPos val="b"/>
        <c:numFmt formatCode="ge" sourceLinked="1"/>
        <c:majorTickMark val="none"/>
        <c:minorTickMark val="none"/>
        <c:tickLblPos val="none"/>
        <c:crossAx val="323932392"/>
        <c:crosses val="autoZero"/>
        <c:auto val="1"/>
        <c:lblOffset val="100"/>
        <c:baseTimeUnit val="years"/>
      </c:dateAx>
      <c:valAx>
        <c:axId val="32393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3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285.58999999999997</c:v>
                </c:pt>
                <c:pt idx="1">
                  <c:v>265.95</c:v>
                </c:pt>
                <c:pt idx="2">
                  <c:v>273.62</c:v>
                </c:pt>
                <c:pt idx="3">
                  <c:v>292.57</c:v>
                </c:pt>
                <c:pt idx="4">
                  <c:v>265.58999999999997</c:v>
                </c:pt>
              </c:numCache>
            </c:numRef>
          </c:val>
          <c:extLst xmlns:c16r2="http://schemas.microsoft.com/office/drawing/2015/06/chart">
            <c:ext xmlns:c16="http://schemas.microsoft.com/office/drawing/2014/chart" uri="{C3380CC4-5D6E-409C-BE32-E72D297353CC}">
              <c16:uniqueId val="{00000000-B59A-432E-ADFF-9FC8581AE00B}"/>
            </c:ext>
          </c:extLst>
        </c:ser>
        <c:dLbls>
          <c:showLegendKey val="0"/>
          <c:showVal val="0"/>
          <c:showCatName val="0"/>
          <c:showSerName val="0"/>
          <c:showPercent val="0"/>
          <c:showBubbleSize val="0"/>
        </c:dLbls>
        <c:gapWidth val="150"/>
        <c:axId val="323935920"/>
        <c:axId val="32393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B59A-432E-ADFF-9FC8581AE00B}"/>
            </c:ext>
          </c:extLst>
        </c:ser>
        <c:dLbls>
          <c:showLegendKey val="0"/>
          <c:showVal val="0"/>
          <c:showCatName val="0"/>
          <c:showSerName val="0"/>
          <c:showPercent val="0"/>
          <c:showBubbleSize val="0"/>
        </c:dLbls>
        <c:marker val="1"/>
        <c:smooth val="0"/>
        <c:axId val="323935920"/>
        <c:axId val="323936312"/>
      </c:lineChart>
      <c:dateAx>
        <c:axId val="323935920"/>
        <c:scaling>
          <c:orientation val="minMax"/>
        </c:scaling>
        <c:delete val="1"/>
        <c:axPos val="b"/>
        <c:numFmt formatCode="ge" sourceLinked="1"/>
        <c:majorTickMark val="none"/>
        <c:minorTickMark val="none"/>
        <c:tickLblPos val="none"/>
        <c:crossAx val="323936312"/>
        <c:crosses val="autoZero"/>
        <c:auto val="1"/>
        <c:lblOffset val="100"/>
        <c:baseTimeUnit val="years"/>
      </c:dateAx>
      <c:valAx>
        <c:axId val="32393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3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大阪府　豊能町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20025</v>
      </c>
      <c r="AM8" s="70"/>
      <c r="AN8" s="70"/>
      <c r="AO8" s="70"/>
      <c r="AP8" s="70"/>
      <c r="AQ8" s="70"/>
      <c r="AR8" s="70"/>
      <c r="AS8" s="70"/>
      <c r="AT8" s="66">
        <f>データ!$S$6</f>
        <v>34.340000000000003</v>
      </c>
      <c r="AU8" s="67"/>
      <c r="AV8" s="67"/>
      <c r="AW8" s="67"/>
      <c r="AX8" s="67"/>
      <c r="AY8" s="67"/>
      <c r="AZ8" s="67"/>
      <c r="BA8" s="67"/>
      <c r="BB8" s="69">
        <f>データ!$T$6</f>
        <v>583.14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56.46</v>
      </c>
      <c r="J10" s="67"/>
      <c r="K10" s="67"/>
      <c r="L10" s="67"/>
      <c r="M10" s="67"/>
      <c r="N10" s="67"/>
      <c r="O10" s="68"/>
      <c r="P10" s="69">
        <f>データ!$P$6</f>
        <v>99.92</v>
      </c>
      <c r="Q10" s="69"/>
      <c r="R10" s="69"/>
      <c r="S10" s="69"/>
      <c r="T10" s="69"/>
      <c r="U10" s="69"/>
      <c r="V10" s="69"/>
      <c r="W10" s="70">
        <f>データ!$Q$6</f>
        <v>3996</v>
      </c>
      <c r="X10" s="70"/>
      <c r="Y10" s="70"/>
      <c r="Z10" s="70"/>
      <c r="AA10" s="70"/>
      <c r="AB10" s="70"/>
      <c r="AC10" s="70"/>
      <c r="AD10" s="2"/>
      <c r="AE10" s="2"/>
      <c r="AF10" s="2"/>
      <c r="AG10" s="2"/>
      <c r="AH10" s="4"/>
      <c r="AI10" s="4"/>
      <c r="AJ10" s="4"/>
      <c r="AK10" s="4"/>
      <c r="AL10" s="70">
        <f>データ!$U$6</f>
        <v>19864</v>
      </c>
      <c r="AM10" s="70"/>
      <c r="AN10" s="70"/>
      <c r="AO10" s="70"/>
      <c r="AP10" s="70"/>
      <c r="AQ10" s="70"/>
      <c r="AR10" s="70"/>
      <c r="AS10" s="70"/>
      <c r="AT10" s="66">
        <f>データ!$V$6</f>
        <v>13.04</v>
      </c>
      <c r="AU10" s="67"/>
      <c r="AV10" s="67"/>
      <c r="AW10" s="67"/>
      <c r="AX10" s="67"/>
      <c r="AY10" s="67"/>
      <c r="AZ10" s="67"/>
      <c r="BA10" s="67"/>
      <c r="BB10" s="69">
        <f>データ!$W$6</f>
        <v>1523.31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yEQG7KIBNtXYCg+oaLyz2miDHZNsjwLEacz0VUrm00POZvxGsOkh/+ySW8ngd0lmUgMqvW+wHnIka5QT3pCcw==" saltValue="HmCKFubCc3O/ztlJUQuWe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273210</v>
      </c>
      <c r="D6" s="33">
        <f t="shared" si="3"/>
        <v>46</v>
      </c>
      <c r="E6" s="33">
        <f t="shared" si="3"/>
        <v>1</v>
      </c>
      <c r="F6" s="33">
        <f t="shared" si="3"/>
        <v>0</v>
      </c>
      <c r="G6" s="33">
        <f t="shared" si="3"/>
        <v>1</v>
      </c>
      <c r="H6" s="33" t="str">
        <f t="shared" si="3"/>
        <v>大阪府　豊能町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56.46</v>
      </c>
      <c r="P6" s="34">
        <f t="shared" si="3"/>
        <v>99.92</v>
      </c>
      <c r="Q6" s="34">
        <f t="shared" si="3"/>
        <v>3996</v>
      </c>
      <c r="R6" s="34">
        <f t="shared" si="3"/>
        <v>20025</v>
      </c>
      <c r="S6" s="34">
        <f t="shared" si="3"/>
        <v>34.340000000000003</v>
      </c>
      <c r="T6" s="34">
        <f t="shared" si="3"/>
        <v>583.14</v>
      </c>
      <c r="U6" s="34">
        <f t="shared" si="3"/>
        <v>19864</v>
      </c>
      <c r="V6" s="34">
        <f t="shared" si="3"/>
        <v>13.04</v>
      </c>
      <c r="W6" s="34">
        <f t="shared" si="3"/>
        <v>1523.31</v>
      </c>
      <c r="X6" s="35">
        <f>IF(X7="",NA(),X7)</f>
        <v>86.18</v>
      </c>
      <c r="Y6" s="35">
        <f t="shared" ref="Y6:AG6" si="4">IF(Y7="",NA(),Y7)</f>
        <v>93.79</v>
      </c>
      <c r="Z6" s="35">
        <f t="shared" si="4"/>
        <v>92.79</v>
      </c>
      <c r="AA6" s="35">
        <f t="shared" si="4"/>
        <v>88.96</v>
      </c>
      <c r="AB6" s="35">
        <f t="shared" si="4"/>
        <v>95.33</v>
      </c>
      <c r="AC6" s="35">
        <f t="shared" si="4"/>
        <v>106.55</v>
      </c>
      <c r="AD6" s="35">
        <f t="shared" si="4"/>
        <v>110.01</v>
      </c>
      <c r="AE6" s="35">
        <f t="shared" si="4"/>
        <v>111.21</v>
      </c>
      <c r="AF6" s="35">
        <f t="shared" si="4"/>
        <v>111.71</v>
      </c>
      <c r="AG6" s="35">
        <f t="shared" si="4"/>
        <v>110.05</v>
      </c>
      <c r="AH6" s="34" t="str">
        <f>IF(AH7="","",IF(AH7="-","【-】","【"&amp;SUBSTITUTE(TEXT(AH7,"#,##0.00"),"-","△")&amp;"】"))</f>
        <v>【113.39】</v>
      </c>
      <c r="AI6" s="35">
        <f>IF(AI7="",NA(),AI7)</f>
        <v>112.83</v>
      </c>
      <c r="AJ6" s="34">
        <f t="shared" ref="AJ6:AR6" si="5">IF(AJ7="",NA(),AJ7)</f>
        <v>0</v>
      </c>
      <c r="AK6" s="34">
        <f t="shared" si="5"/>
        <v>0</v>
      </c>
      <c r="AL6" s="34">
        <f t="shared" si="5"/>
        <v>0</v>
      </c>
      <c r="AM6" s="35">
        <f t="shared" si="5"/>
        <v>3.96</v>
      </c>
      <c r="AN6" s="35">
        <f t="shared" si="5"/>
        <v>9.56</v>
      </c>
      <c r="AO6" s="35">
        <f t="shared" si="5"/>
        <v>2.8</v>
      </c>
      <c r="AP6" s="35">
        <f t="shared" si="5"/>
        <v>1.93</v>
      </c>
      <c r="AQ6" s="35">
        <f t="shared" si="5"/>
        <v>1.72</v>
      </c>
      <c r="AR6" s="35">
        <f t="shared" si="5"/>
        <v>2.64</v>
      </c>
      <c r="AS6" s="34" t="str">
        <f>IF(AS7="","",IF(AS7="-","【-】","【"&amp;SUBSTITUTE(TEXT(AS7,"#,##0.00"),"-","△")&amp;"】"))</f>
        <v>【0.85】</v>
      </c>
      <c r="AT6" s="35">
        <f>IF(AT7="",NA(),AT7)</f>
        <v>529.20000000000005</v>
      </c>
      <c r="AU6" s="35">
        <f t="shared" ref="AU6:BC6" si="6">IF(AU7="",NA(),AU7)</f>
        <v>235.41</v>
      </c>
      <c r="AV6" s="35">
        <f t="shared" si="6"/>
        <v>213.89</v>
      </c>
      <c r="AW6" s="35">
        <f t="shared" si="6"/>
        <v>210.88</v>
      </c>
      <c r="AX6" s="35">
        <f t="shared" si="6"/>
        <v>190.92</v>
      </c>
      <c r="AY6" s="35">
        <f t="shared" si="6"/>
        <v>963.24</v>
      </c>
      <c r="AZ6" s="35">
        <f t="shared" si="6"/>
        <v>381.53</v>
      </c>
      <c r="BA6" s="35">
        <f t="shared" si="6"/>
        <v>391.54</v>
      </c>
      <c r="BB6" s="35">
        <f t="shared" si="6"/>
        <v>384.34</v>
      </c>
      <c r="BC6" s="35">
        <f t="shared" si="6"/>
        <v>359.47</v>
      </c>
      <c r="BD6" s="34" t="str">
        <f>IF(BD7="","",IF(BD7="-","【-】","【"&amp;SUBSTITUTE(TEXT(BD7,"#,##0.00"),"-","△")&amp;"】"))</f>
        <v>【264.34】</v>
      </c>
      <c r="BE6" s="35">
        <f>IF(BE7="",NA(),BE7)</f>
        <v>611.75</v>
      </c>
      <c r="BF6" s="35">
        <f t="shared" ref="BF6:BN6" si="7">IF(BF7="",NA(),BF7)</f>
        <v>608.28</v>
      </c>
      <c r="BG6" s="35">
        <f t="shared" si="7"/>
        <v>606.09</v>
      </c>
      <c r="BH6" s="35">
        <f t="shared" si="7"/>
        <v>601.07000000000005</v>
      </c>
      <c r="BI6" s="35">
        <f t="shared" si="7"/>
        <v>564.6</v>
      </c>
      <c r="BJ6" s="35">
        <f t="shared" si="7"/>
        <v>400.38</v>
      </c>
      <c r="BK6" s="35">
        <f t="shared" si="7"/>
        <v>393.27</v>
      </c>
      <c r="BL6" s="35">
        <f t="shared" si="7"/>
        <v>386.97</v>
      </c>
      <c r="BM6" s="35">
        <f t="shared" si="7"/>
        <v>380.58</v>
      </c>
      <c r="BN6" s="35">
        <f t="shared" si="7"/>
        <v>401.79</v>
      </c>
      <c r="BO6" s="34" t="str">
        <f>IF(BO7="","",IF(BO7="-","【-】","【"&amp;SUBSTITUTE(TEXT(BO7,"#,##0.00"),"-","△")&amp;"】"))</f>
        <v>【274.27】</v>
      </c>
      <c r="BP6" s="35">
        <f>IF(BP7="",NA(),BP7)</f>
        <v>76.77</v>
      </c>
      <c r="BQ6" s="35">
        <f t="shared" ref="BQ6:BY6" si="8">IF(BQ7="",NA(),BQ7)</f>
        <v>82.8</v>
      </c>
      <c r="BR6" s="35">
        <f t="shared" si="8"/>
        <v>80.09</v>
      </c>
      <c r="BS6" s="35">
        <f t="shared" si="8"/>
        <v>75.22</v>
      </c>
      <c r="BT6" s="35">
        <f t="shared" si="8"/>
        <v>83.25</v>
      </c>
      <c r="BU6" s="35">
        <f t="shared" si="8"/>
        <v>96.56</v>
      </c>
      <c r="BV6" s="35">
        <f t="shared" si="8"/>
        <v>100.47</v>
      </c>
      <c r="BW6" s="35">
        <f t="shared" si="8"/>
        <v>101.72</v>
      </c>
      <c r="BX6" s="35">
        <f t="shared" si="8"/>
        <v>102.38</v>
      </c>
      <c r="BY6" s="35">
        <f t="shared" si="8"/>
        <v>100.12</v>
      </c>
      <c r="BZ6" s="34" t="str">
        <f>IF(BZ7="","",IF(BZ7="-","【-】","【"&amp;SUBSTITUTE(TEXT(BZ7,"#,##0.00"),"-","△")&amp;"】"))</f>
        <v>【104.36】</v>
      </c>
      <c r="CA6" s="35">
        <f>IF(CA7="",NA(),CA7)</f>
        <v>285.58999999999997</v>
      </c>
      <c r="CB6" s="35">
        <f t="shared" ref="CB6:CJ6" si="9">IF(CB7="",NA(),CB7)</f>
        <v>265.95</v>
      </c>
      <c r="CC6" s="35">
        <f t="shared" si="9"/>
        <v>273.62</v>
      </c>
      <c r="CD6" s="35">
        <f t="shared" si="9"/>
        <v>292.57</v>
      </c>
      <c r="CE6" s="35">
        <f t="shared" si="9"/>
        <v>265.58999999999997</v>
      </c>
      <c r="CF6" s="35">
        <f t="shared" si="9"/>
        <v>177.14</v>
      </c>
      <c r="CG6" s="35">
        <f t="shared" si="9"/>
        <v>169.82</v>
      </c>
      <c r="CH6" s="35">
        <f t="shared" si="9"/>
        <v>168.2</v>
      </c>
      <c r="CI6" s="35">
        <f t="shared" si="9"/>
        <v>168.67</v>
      </c>
      <c r="CJ6" s="35">
        <f t="shared" si="9"/>
        <v>174.97</v>
      </c>
      <c r="CK6" s="34" t="str">
        <f>IF(CK7="","",IF(CK7="-","【-】","【"&amp;SUBSTITUTE(TEXT(CK7,"#,##0.00"),"-","△")&amp;"】"))</f>
        <v>【165.71】</v>
      </c>
      <c r="CL6" s="35">
        <f>IF(CL7="",NA(),CL7)</f>
        <v>36.159999999999997</v>
      </c>
      <c r="CM6" s="35">
        <f t="shared" ref="CM6:CU6" si="10">IF(CM7="",NA(),CM7)</f>
        <v>35.89</v>
      </c>
      <c r="CN6" s="35">
        <f t="shared" si="10"/>
        <v>35.700000000000003</v>
      </c>
      <c r="CO6" s="35">
        <f t="shared" si="10"/>
        <v>34.58</v>
      </c>
      <c r="CP6" s="35">
        <f t="shared" si="10"/>
        <v>34.33</v>
      </c>
      <c r="CQ6" s="35">
        <f t="shared" si="10"/>
        <v>55.64</v>
      </c>
      <c r="CR6" s="35">
        <f t="shared" si="10"/>
        <v>55.13</v>
      </c>
      <c r="CS6" s="35">
        <f t="shared" si="10"/>
        <v>54.77</v>
      </c>
      <c r="CT6" s="35">
        <f t="shared" si="10"/>
        <v>54.92</v>
      </c>
      <c r="CU6" s="35">
        <f t="shared" si="10"/>
        <v>55.63</v>
      </c>
      <c r="CV6" s="34" t="str">
        <f>IF(CV7="","",IF(CV7="-","【-】","【"&amp;SUBSTITUTE(TEXT(CV7,"#,##0.00"),"-","△")&amp;"】"))</f>
        <v>【60.41】</v>
      </c>
      <c r="CW6" s="35">
        <f>IF(CW7="",NA(),CW7)</f>
        <v>93.55</v>
      </c>
      <c r="CX6" s="35">
        <f t="shared" ref="CX6:DF6" si="11">IF(CX7="",NA(),CX7)</f>
        <v>90.79</v>
      </c>
      <c r="CY6" s="35">
        <f t="shared" si="11"/>
        <v>88.87</v>
      </c>
      <c r="CZ6" s="35">
        <f t="shared" si="11"/>
        <v>90.56</v>
      </c>
      <c r="DA6" s="35">
        <f t="shared" si="11"/>
        <v>90.39</v>
      </c>
      <c r="DB6" s="35">
        <f t="shared" si="11"/>
        <v>83.09</v>
      </c>
      <c r="DC6" s="35">
        <f t="shared" si="11"/>
        <v>83</v>
      </c>
      <c r="DD6" s="35">
        <f t="shared" si="11"/>
        <v>82.89</v>
      </c>
      <c r="DE6" s="35">
        <f t="shared" si="11"/>
        <v>82.66</v>
      </c>
      <c r="DF6" s="35">
        <f t="shared" si="11"/>
        <v>82.04</v>
      </c>
      <c r="DG6" s="34" t="str">
        <f>IF(DG7="","",IF(DG7="-","【-】","【"&amp;SUBSTITUTE(TEXT(DG7,"#,##0.00"),"-","△")&amp;"】"))</f>
        <v>【89.93】</v>
      </c>
      <c r="DH6" s="35">
        <f>IF(DH7="",NA(),DH7)</f>
        <v>16.03</v>
      </c>
      <c r="DI6" s="35">
        <f t="shared" ref="DI6:DQ6" si="12">IF(DI7="",NA(),DI7)</f>
        <v>53.06</v>
      </c>
      <c r="DJ6" s="35">
        <f t="shared" si="12"/>
        <v>55.23</v>
      </c>
      <c r="DK6" s="35">
        <f t="shared" si="12"/>
        <v>57.72</v>
      </c>
      <c r="DL6" s="35">
        <f t="shared" si="12"/>
        <v>60.08</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5">
        <f t="shared" ref="DT6:EB6" si="13">IF(DT7="",NA(),DT7)</f>
        <v>11.18</v>
      </c>
      <c r="DU6" s="35">
        <f t="shared" si="13"/>
        <v>11.18</v>
      </c>
      <c r="DV6" s="35">
        <f t="shared" si="13"/>
        <v>10.85</v>
      </c>
      <c r="DW6" s="35">
        <f t="shared" si="13"/>
        <v>11.22</v>
      </c>
      <c r="DX6" s="35">
        <f t="shared" si="13"/>
        <v>8.8699999999999992</v>
      </c>
      <c r="DY6" s="35">
        <f t="shared" si="13"/>
        <v>9.85</v>
      </c>
      <c r="DZ6" s="35">
        <f t="shared" si="13"/>
        <v>9.7100000000000009</v>
      </c>
      <c r="EA6" s="35">
        <f t="shared" si="13"/>
        <v>12.79</v>
      </c>
      <c r="EB6" s="35">
        <f t="shared" si="13"/>
        <v>13.39</v>
      </c>
      <c r="EC6" s="34" t="str">
        <f>IF(EC7="","",IF(EC7="-","【-】","【"&amp;SUBSTITUTE(TEXT(EC7,"#,##0.00"),"-","△")&amp;"】"))</f>
        <v>【15.89】</v>
      </c>
      <c r="ED6" s="34">
        <f>IF(ED7="",NA(),ED7)</f>
        <v>0</v>
      </c>
      <c r="EE6" s="34">
        <f t="shared" ref="EE6:EM6" si="14">IF(EE7="",NA(),EE7)</f>
        <v>0</v>
      </c>
      <c r="EF6" s="34">
        <f t="shared" si="14"/>
        <v>0</v>
      </c>
      <c r="EG6" s="34">
        <f t="shared" si="14"/>
        <v>0</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273210</v>
      </c>
      <c r="D7" s="37">
        <v>46</v>
      </c>
      <c r="E7" s="37">
        <v>1</v>
      </c>
      <c r="F7" s="37">
        <v>0</v>
      </c>
      <c r="G7" s="37">
        <v>1</v>
      </c>
      <c r="H7" s="37" t="s">
        <v>105</v>
      </c>
      <c r="I7" s="37" t="s">
        <v>106</v>
      </c>
      <c r="J7" s="37" t="s">
        <v>107</v>
      </c>
      <c r="K7" s="37" t="s">
        <v>108</v>
      </c>
      <c r="L7" s="37" t="s">
        <v>109</v>
      </c>
      <c r="M7" s="37" t="s">
        <v>110</v>
      </c>
      <c r="N7" s="38" t="s">
        <v>111</v>
      </c>
      <c r="O7" s="38">
        <v>56.46</v>
      </c>
      <c r="P7" s="38">
        <v>99.92</v>
      </c>
      <c r="Q7" s="38">
        <v>3996</v>
      </c>
      <c r="R7" s="38">
        <v>20025</v>
      </c>
      <c r="S7" s="38">
        <v>34.340000000000003</v>
      </c>
      <c r="T7" s="38">
        <v>583.14</v>
      </c>
      <c r="U7" s="38">
        <v>19864</v>
      </c>
      <c r="V7" s="38">
        <v>13.04</v>
      </c>
      <c r="W7" s="38">
        <v>1523.31</v>
      </c>
      <c r="X7" s="38">
        <v>86.18</v>
      </c>
      <c r="Y7" s="38">
        <v>93.79</v>
      </c>
      <c r="Z7" s="38">
        <v>92.79</v>
      </c>
      <c r="AA7" s="38">
        <v>88.96</v>
      </c>
      <c r="AB7" s="38">
        <v>95.33</v>
      </c>
      <c r="AC7" s="38">
        <v>106.55</v>
      </c>
      <c r="AD7" s="38">
        <v>110.01</v>
      </c>
      <c r="AE7" s="38">
        <v>111.21</v>
      </c>
      <c r="AF7" s="38">
        <v>111.71</v>
      </c>
      <c r="AG7" s="38">
        <v>110.05</v>
      </c>
      <c r="AH7" s="38">
        <v>113.39</v>
      </c>
      <c r="AI7" s="38">
        <v>112.83</v>
      </c>
      <c r="AJ7" s="38">
        <v>0</v>
      </c>
      <c r="AK7" s="38">
        <v>0</v>
      </c>
      <c r="AL7" s="38">
        <v>0</v>
      </c>
      <c r="AM7" s="38">
        <v>3.96</v>
      </c>
      <c r="AN7" s="38">
        <v>9.56</v>
      </c>
      <c r="AO7" s="38">
        <v>2.8</v>
      </c>
      <c r="AP7" s="38">
        <v>1.93</v>
      </c>
      <c r="AQ7" s="38">
        <v>1.72</v>
      </c>
      <c r="AR7" s="38">
        <v>2.64</v>
      </c>
      <c r="AS7" s="38">
        <v>0.85</v>
      </c>
      <c r="AT7" s="38">
        <v>529.20000000000005</v>
      </c>
      <c r="AU7" s="38">
        <v>235.41</v>
      </c>
      <c r="AV7" s="38">
        <v>213.89</v>
      </c>
      <c r="AW7" s="38">
        <v>210.88</v>
      </c>
      <c r="AX7" s="38">
        <v>190.92</v>
      </c>
      <c r="AY7" s="38">
        <v>963.24</v>
      </c>
      <c r="AZ7" s="38">
        <v>381.53</v>
      </c>
      <c r="BA7" s="38">
        <v>391.54</v>
      </c>
      <c r="BB7" s="38">
        <v>384.34</v>
      </c>
      <c r="BC7" s="38">
        <v>359.47</v>
      </c>
      <c r="BD7" s="38">
        <v>264.33999999999997</v>
      </c>
      <c r="BE7" s="38">
        <v>611.75</v>
      </c>
      <c r="BF7" s="38">
        <v>608.28</v>
      </c>
      <c r="BG7" s="38">
        <v>606.09</v>
      </c>
      <c r="BH7" s="38">
        <v>601.07000000000005</v>
      </c>
      <c r="BI7" s="38">
        <v>564.6</v>
      </c>
      <c r="BJ7" s="38">
        <v>400.38</v>
      </c>
      <c r="BK7" s="38">
        <v>393.27</v>
      </c>
      <c r="BL7" s="38">
        <v>386.97</v>
      </c>
      <c r="BM7" s="38">
        <v>380.58</v>
      </c>
      <c r="BN7" s="38">
        <v>401.79</v>
      </c>
      <c r="BO7" s="38">
        <v>274.27</v>
      </c>
      <c r="BP7" s="38">
        <v>76.77</v>
      </c>
      <c r="BQ7" s="38">
        <v>82.8</v>
      </c>
      <c r="BR7" s="38">
        <v>80.09</v>
      </c>
      <c r="BS7" s="38">
        <v>75.22</v>
      </c>
      <c r="BT7" s="38">
        <v>83.25</v>
      </c>
      <c r="BU7" s="38">
        <v>96.56</v>
      </c>
      <c r="BV7" s="38">
        <v>100.47</v>
      </c>
      <c r="BW7" s="38">
        <v>101.72</v>
      </c>
      <c r="BX7" s="38">
        <v>102.38</v>
      </c>
      <c r="BY7" s="38">
        <v>100.12</v>
      </c>
      <c r="BZ7" s="38">
        <v>104.36</v>
      </c>
      <c r="CA7" s="38">
        <v>285.58999999999997</v>
      </c>
      <c r="CB7" s="38">
        <v>265.95</v>
      </c>
      <c r="CC7" s="38">
        <v>273.62</v>
      </c>
      <c r="CD7" s="38">
        <v>292.57</v>
      </c>
      <c r="CE7" s="38">
        <v>265.58999999999997</v>
      </c>
      <c r="CF7" s="38">
        <v>177.14</v>
      </c>
      <c r="CG7" s="38">
        <v>169.82</v>
      </c>
      <c r="CH7" s="38">
        <v>168.2</v>
      </c>
      <c r="CI7" s="38">
        <v>168.67</v>
      </c>
      <c r="CJ7" s="38">
        <v>174.97</v>
      </c>
      <c r="CK7" s="38">
        <v>165.71</v>
      </c>
      <c r="CL7" s="38">
        <v>36.159999999999997</v>
      </c>
      <c r="CM7" s="38">
        <v>35.89</v>
      </c>
      <c r="CN7" s="38">
        <v>35.700000000000003</v>
      </c>
      <c r="CO7" s="38">
        <v>34.58</v>
      </c>
      <c r="CP7" s="38">
        <v>34.33</v>
      </c>
      <c r="CQ7" s="38">
        <v>55.64</v>
      </c>
      <c r="CR7" s="38">
        <v>55.13</v>
      </c>
      <c r="CS7" s="38">
        <v>54.77</v>
      </c>
      <c r="CT7" s="38">
        <v>54.92</v>
      </c>
      <c r="CU7" s="38">
        <v>55.63</v>
      </c>
      <c r="CV7" s="38">
        <v>60.41</v>
      </c>
      <c r="CW7" s="38">
        <v>93.55</v>
      </c>
      <c r="CX7" s="38">
        <v>90.79</v>
      </c>
      <c r="CY7" s="38">
        <v>88.87</v>
      </c>
      <c r="CZ7" s="38">
        <v>90.56</v>
      </c>
      <c r="DA7" s="38">
        <v>90.39</v>
      </c>
      <c r="DB7" s="38">
        <v>83.09</v>
      </c>
      <c r="DC7" s="38">
        <v>83</v>
      </c>
      <c r="DD7" s="38">
        <v>82.89</v>
      </c>
      <c r="DE7" s="38">
        <v>82.66</v>
      </c>
      <c r="DF7" s="38">
        <v>82.04</v>
      </c>
      <c r="DG7" s="38">
        <v>89.93</v>
      </c>
      <c r="DH7" s="38">
        <v>16.03</v>
      </c>
      <c r="DI7" s="38">
        <v>53.06</v>
      </c>
      <c r="DJ7" s="38">
        <v>55.23</v>
      </c>
      <c r="DK7" s="38">
        <v>57.72</v>
      </c>
      <c r="DL7" s="38">
        <v>60.08</v>
      </c>
      <c r="DM7" s="38">
        <v>39.06</v>
      </c>
      <c r="DN7" s="38">
        <v>46.66</v>
      </c>
      <c r="DO7" s="38">
        <v>47.46</v>
      </c>
      <c r="DP7" s="38">
        <v>48.49</v>
      </c>
      <c r="DQ7" s="38">
        <v>48.05</v>
      </c>
      <c r="DR7" s="38">
        <v>48.12</v>
      </c>
      <c r="DS7" s="38">
        <v>0</v>
      </c>
      <c r="DT7" s="38">
        <v>11.18</v>
      </c>
      <c r="DU7" s="38">
        <v>11.18</v>
      </c>
      <c r="DV7" s="38">
        <v>10.85</v>
      </c>
      <c r="DW7" s="38">
        <v>11.22</v>
      </c>
      <c r="DX7" s="38">
        <v>8.8699999999999992</v>
      </c>
      <c r="DY7" s="38">
        <v>9.85</v>
      </c>
      <c r="DZ7" s="38">
        <v>9.7100000000000009</v>
      </c>
      <c r="EA7" s="38">
        <v>12.79</v>
      </c>
      <c r="EB7" s="38">
        <v>13.39</v>
      </c>
      <c r="EC7" s="38">
        <v>15.89</v>
      </c>
      <c r="ED7" s="38">
        <v>0</v>
      </c>
      <c r="EE7" s="38">
        <v>0</v>
      </c>
      <c r="EF7" s="38">
        <v>0</v>
      </c>
      <c r="EG7" s="38">
        <v>0</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2019-02-25T00:54:09Z</cp:lastPrinted>
  <dcterms:created xsi:type="dcterms:W3CDTF">2018-12-03T08:34:24Z</dcterms:created>
  <dcterms:modified xsi:type="dcterms:W3CDTF">2019-02-25T00:54:10Z</dcterms:modified>
  <cp:category/>
</cp:coreProperties>
</file>