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77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P10" i="4"/>
  <c r="I10" i="4"/>
  <c r="BB8" i="4"/>
  <c r="AT8" i="4"/>
  <c r="AL8" i="4"/>
  <c r="P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<sst xmlns="http://schemas.openxmlformats.org/spreadsheetml/2006/main" count="245" uniqueCount="125">
  <si>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</si>
  <si>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</si>
  <si>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</si>
  <si>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</si>
  <si>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</si>
  <si>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</si>
  <si>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</si>
  <si>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</si>
  <si>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</si>
  <si>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</si>
  <si>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</si>
  <si>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</si>
  <si>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</si>
  <si>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</si>
  <si>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</si>
  <si>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</si>
  <si>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</si>
  <si>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</si>
  <si>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</si>
  <si>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</si>
  <si>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</si>
  <si>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</si>
  <si>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</si>
  <si>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</si>
  <si>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</si>
  <si>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</si>
  <si>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</si>
  <si>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</si>
  <si>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</si>
  <si>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</si>
  <si>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</si>
  <si>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</si>
  <si>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</si>
  <si>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</si>
  <si>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</si>
  <si>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</si>
  <si>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</si>
  <si>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</si>
  <si>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</si>
  <si>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</si>
  <si>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</si>
  <si>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</si>
  <si>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</si>
  <si>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</si>
  <si>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</si>
  <si>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</si>
  <si>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</si>
  <si>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</si>
  <si>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</si>
  <si>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</si>
  <si>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</si>
  <si>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</si>
  <si>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</si>
  <si>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</si>
  <si>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</si>
  <si>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</si>
  <si>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</si>
  <si>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</si>
  <si>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</si>
  <si>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</si>
  <si>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</si>
  <si>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</si>
  <si>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</si>
  <si>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</si>
  <si>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</si>
  <si>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</si>
  <si>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</si>
  <si>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</si>
  <si>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</si>
  <si>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</si>
  <si>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</si>
  <si>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</si>
  <si>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</si>
  <si>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</si>
  <si>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</si>
  <si>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</si>
  <si>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</si>
  <si>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</si>
  <si>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</si>
  <si>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</si>
  <si>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</si>
  <si>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</si>
  <si>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</si>
  <si>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</si>
  <si>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</si>
  <si>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</si>
  <si>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</si>
  <si>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</si>
  <si>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</si>
  <si>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</si>
  <si>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</si>
  <si>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</si>
  <si>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</si>
  <si>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</si>
  <si>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</si>
  <si>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</si>
  <si>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</si>
  <si>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</si>
  <si>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</si>
  <si>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</si>
  <si>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</si>
  <si>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</si>
  <si>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</si>
  <si>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</si>
  <si>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</si>
  <si>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</si>
  <si>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</si>
  <si>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</si>
  <si>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</si>
  <si>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大阪府　豊能町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</si>
  <si>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</si>
  <si>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</si>
  <si>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</si>
  <si>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</si>
  <si>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</si>
  <si>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</si>
  <si>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</si>
  <si>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</si>
  <si>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</si>
  <si>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</si>
  <si>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</si>
  <si>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平成元年の供用開始のため、管渠は比較的新しく、老朽化には至っていない。</t>
    <rPh sb="1" eb="3">
      <t>ヘイセイ</t>
    </rPh>
    <rPh sb="3" eb="5">
      <t>ガンネン</t>
    </rPh>
    <rPh sb="6" eb="8">
      <t>キョウヨウ</t>
    </rPh>
    <rPh sb="8" eb="10">
      <t>カイシ</t>
    </rPh>
    <rPh sb="14" eb="16">
      <t>カンキョ</t>
    </rPh>
    <rPh sb="17" eb="20">
      <t>ヒカクテキ</t>
    </rPh>
    <rPh sb="20" eb="21">
      <t>アタラ</t>
    </rPh>
    <rPh sb="24" eb="27">
      <t>ロウキュウカ</t>
    </rPh>
    <rPh sb="29" eb="30">
      <t>イタ</t>
    </rPh>
    <phoneticPr fontId="4"/>
  </si>
  <si>
    <t>非設置</t>
    <rPh sb="0" eb="1">
      <t>ヒ</t>
    </rPh>
    <rPh sb="1" eb="3">
      <t>セッチ</t>
    </rPh>
    <phoneticPr fontId="4"/>
  </si>
  <si>
    <r>
      <t>　特定環境保全公共下水道事業は市街化調整区域内に整備された下水道であり、処理区域内人口が少ない</t>
    </r>
    <r>
      <rPr>
        <sz val="11"/>
        <color rgb="FFFF0000"/>
        <rFont val="ＭＳ ゴシック"/>
        <family val="3"/>
        <charset val="128"/>
      </rPr>
      <t>ため、</t>
    </r>
    <r>
      <rPr>
        <sz val="11"/>
        <color theme="1"/>
        <rFont val="ＭＳ ゴシック"/>
        <family val="3"/>
        <charset val="128"/>
      </rPr>
      <t>平成27年4月に料金改定を実施したが</t>
    </r>
    <r>
      <rPr>
        <sz val="11"/>
        <color rgb="FFFF0000"/>
        <rFont val="ＭＳ ゴシック"/>
        <family val="3"/>
        <charset val="128"/>
      </rPr>
      <t>、料金収入の大幅な増加にはならず、</t>
    </r>
    <r>
      <rPr>
        <sz val="11"/>
        <color theme="1"/>
        <rFont val="ＭＳ ゴシック"/>
        <family val="3"/>
        <charset val="128"/>
      </rPr>
      <t>全国平均値や類似団体平均値と</t>
    </r>
    <r>
      <rPr>
        <sz val="11"/>
        <color rgb="FFFF0000"/>
        <rFont val="ＭＳ ゴシック"/>
        <family val="3"/>
        <charset val="128"/>
      </rPr>
      <t>比べ、</t>
    </r>
    <r>
      <rPr>
        <sz val="11"/>
        <color theme="1"/>
        <rFont val="ＭＳ ゴシック"/>
        <family val="3"/>
        <charset val="128"/>
      </rPr>
      <t>汚水処理原価は高く、経費回収率は低い。</t>
    </r>
    <r>
      <rPr>
        <sz val="11"/>
        <color theme="1"/>
        <rFont val="ＭＳ ゴシック"/>
        <family val="3"/>
        <charset val="128"/>
      </rPr>
      <t xml:space="preserve">
　平成26年度以降の収益的収支比率は少し</t>
    </r>
    <r>
      <rPr>
        <sz val="11"/>
        <color rgb="FFFF0000"/>
        <rFont val="ＭＳ ゴシック"/>
        <family val="3"/>
        <charset val="128"/>
      </rPr>
      <t>ずつ</t>
    </r>
    <r>
      <rPr>
        <sz val="11"/>
        <color theme="1"/>
        <rFont val="ＭＳ ゴシック"/>
        <family val="3"/>
        <charset val="128"/>
      </rPr>
      <t>改善されているものの100％を下回っている。</t>
    </r>
    <r>
      <rPr>
        <sz val="11"/>
        <color rgb="FFFF0000"/>
        <rFont val="ＭＳ ゴシック"/>
        <family val="3"/>
        <charset val="128"/>
      </rPr>
      <t>これは、事業開始当初に借り入れた起債の償還金が多額となっているためである。</t>
    </r>
    <r>
      <rPr>
        <sz val="11"/>
        <color theme="1"/>
        <rFont val="ＭＳ ゴシック"/>
        <family val="3"/>
        <charset val="128"/>
      </rPr>
      <t xml:space="preserve">
　水洗化率は、全国平均値や類似団体平均値と比較すると高い。なお、施設利用率については、単独処理場を設置していないため、当該数値を計上していない。</t>
    </r>
    <rPh sb="1" eb="3">
      <t>トクテイ</t>
    </rPh>
    <rPh sb="3" eb="5">
      <t>カンキョウ</t>
    </rPh>
    <rPh sb="5" eb="7">
      <t>ホゼン</t>
    </rPh>
    <rPh sb="7" eb="9">
      <t>コウキョウ</t>
    </rPh>
    <rPh sb="9" eb="12">
      <t>ゲスイドウ</t>
    </rPh>
    <rPh sb="12" eb="14">
      <t>ジギョウ</t>
    </rPh>
    <rPh sb="15" eb="18">
      <t>シガイカ</t>
    </rPh>
    <rPh sb="18" eb="20">
      <t>チョウセイ</t>
    </rPh>
    <rPh sb="20" eb="23">
      <t>クイキナイ</t>
    </rPh>
    <rPh sb="24" eb="26">
      <t>セイビ</t>
    </rPh>
    <rPh sb="29" eb="32">
      <t>ゲスイドウ</t>
    </rPh>
    <rPh sb="36" eb="38">
      <t>ショリ</t>
    </rPh>
    <rPh sb="38" eb="41">
      <t>クイキナイ</t>
    </rPh>
    <rPh sb="41" eb="43">
      <t>ジンコウ</t>
    </rPh>
    <rPh sb="44" eb="45">
      <t>スク</t>
    </rPh>
    <rPh sb="50" eb="52">
      <t>ヘイセイ</t>
    </rPh>
    <rPh sb="54" eb="55">
      <t>ネン</t>
    </rPh>
    <rPh sb="56" eb="57">
      <t>ツキ</t>
    </rPh>
    <rPh sb="58" eb="60">
      <t>リョウキン</t>
    </rPh>
    <rPh sb="60" eb="62">
      <t>カイテイ</t>
    </rPh>
    <rPh sb="63" eb="65">
      <t>ジッシ</t>
    </rPh>
    <rPh sb="69" eb="71">
      <t>リョウキン</t>
    </rPh>
    <rPh sb="71" eb="73">
      <t>シュウニュウ</t>
    </rPh>
    <rPh sb="74" eb="76">
      <t>オオハバ</t>
    </rPh>
    <rPh sb="77" eb="79">
      <t>ゾウカ</t>
    </rPh>
    <rPh sb="85" eb="87">
      <t>ゼンコク</t>
    </rPh>
    <rPh sb="87" eb="89">
      <t>ヘイキン</t>
    </rPh>
    <rPh sb="89" eb="90">
      <t>チ</t>
    </rPh>
    <rPh sb="91" eb="93">
      <t>ルイジ</t>
    </rPh>
    <rPh sb="93" eb="95">
      <t>ダンタイ</t>
    </rPh>
    <rPh sb="95" eb="98">
      <t>ヘイキンチ</t>
    </rPh>
    <rPh sb="99" eb="100">
      <t>クラ</t>
    </rPh>
    <rPh sb="102" eb="104">
      <t>オスイ</t>
    </rPh>
    <rPh sb="104" eb="106">
      <t>ショリ</t>
    </rPh>
    <rPh sb="106" eb="108">
      <t>ゲンカ</t>
    </rPh>
    <rPh sb="109" eb="110">
      <t>タカ</t>
    </rPh>
    <rPh sb="112" eb="114">
      <t>ケイヒ</t>
    </rPh>
    <rPh sb="114" eb="116">
      <t>カイシュウ</t>
    </rPh>
    <rPh sb="116" eb="117">
      <t>リツ</t>
    </rPh>
    <rPh sb="118" eb="119">
      <t>ヒク</t>
    </rPh>
    <rPh sb="123" eb="125">
      <t>ヘイセイ</t>
    </rPh>
    <rPh sb="127" eb="129">
      <t>ネンド</t>
    </rPh>
    <rPh sb="129" eb="131">
      <t>イコウ</t>
    </rPh>
    <rPh sb="132" eb="135">
      <t>シュウエキテキ</t>
    </rPh>
    <rPh sb="135" eb="137">
      <t>シュウシ</t>
    </rPh>
    <rPh sb="137" eb="139">
      <t>ヒリツ</t>
    </rPh>
    <rPh sb="140" eb="141">
      <t>スコ</t>
    </rPh>
    <rPh sb="144" eb="146">
      <t>カイゼン</t>
    </rPh>
    <rPh sb="159" eb="161">
      <t>シタマワ</t>
    </rPh>
    <rPh sb="170" eb="172">
      <t>ジギョウ</t>
    </rPh>
    <rPh sb="172" eb="174">
      <t>カイシ</t>
    </rPh>
    <rPh sb="174" eb="176">
      <t>トウショ</t>
    </rPh>
    <rPh sb="177" eb="178">
      <t>カ</t>
    </rPh>
    <rPh sb="179" eb="180">
      <t>イ</t>
    </rPh>
    <rPh sb="182" eb="184">
      <t>キサイ</t>
    </rPh>
    <rPh sb="185" eb="187">
      <t>ショウカン</t>
    </rPh>
    <rPh sb="187" eb="188">
      <t>キン</t>
    </rPh>
    <rPh sb="189" eb="191">
      <t>タガク</t>
    </rPh>
    <rPh sb="205" eb="208">
      <t>スイセンカ</t>
    </rPh>
    <rPh sb="208" eb="209">
      <t>リツ</t>
    </rPh>
    <rPh sb="211" eb="213">
      <t>ゼンコク</t>
    </rPh>
    <rPh sb="213" eb="215">
      <t>ヘイキン</t>
    </rPh>
    <rPh sb="215" eb="216">
      <t>チ</t>
    </rPh>
    <rPh sb="217" eb="219">
      <t>ルイジ</t>
    </rPh>
    <rPh sb="219" eb="221">
      <t>ダンタイ</t>
    </rPh>
    <rPh sb="221" eb="224">
      <t>ヘイキンチ</t>
    </rPh>
    <rPh sb="225" eb="227">
      <t>ヒカク</t>
    </rPh>
    <rPh sb="230" eb="231">
      <t>タカ</t>
    </rPh>
    <phoneticPr fontId="4"/>
  </si>
  <si>
    <r>
      <t>　平成27年4月に料金を改定しているが、市街化調整区域内で処理区域内人口も更に減少傾向にあることから、料金収入も減少しており、経費回収率も低い。ただし、公共下水道事業と同一の会計で事業経営をしており、全体で見ると当分の間</t>
    </r>
    <r>
      <rPr>
        <sz val="11"/>
        <color rgb="FFFF0000"/>
        <rFont val="ＭＳ ゴシック"/>
        <family val="3"/>
        <charset val="128"/>
      </rPr>
      <t>は</t>
    </r>
    <r>
      <rPr>
        <sz val="11"/>
        <color theme="1"/>
        <rFont val="ＭＳ ゴシック"/>
        <family val="3"/>
        <charset val="128"/>
      </rPr>
      <t>黒字経営になる見込みである。
　老朽化対策については、管渠</t>
    </r>
    <r>
      <rPr>
        <sz val="11"/>
        <color rgb="FFFF0000"/>
        <rFont val="ＭＳ ゴシック"/>
        <family val="3"/>
        <charset val="128"/>
      </rPr>
      <t>が比較的新しいため</t>
    </r>
    <r>
      <rPr>
        <sz val="11"/>
        <color theme="1"/>
        <rFont val="ＭＳ ゴシック"/>
        <family val="3"/>
        <charset val="128"/>
      </rPr>
      <t>実施していないが、今後</t>
    </r>
    <r>
      <rPr>
        <sz val="11"/>
        <color rgb="FFFF0000"/>
        <rFont val="ＭＳ ゴシック"/>
        <family val="3"/>
        <charset val="128"/>
      </rPr>
      <t>は</t>
    </r>
    <r>
      <rPr>
        <sz val="11"/>
        <color theme="1"/>
        <rFont val="ＭＳ ゴシック"/>
        <family val="3"/>
        <charset val="128"/>
      </rPr>
      <t>計画的に行っていく必要があると考えている。</t>
    </r>
    <rPh sb="76" eb="78">
      <t>コウキョウ</t>
    </rPh>
    <rPh sb="78" eb="81">
      <t>ゲスイドウ</t>
    </rPh>
    <rPh sb="81" eb="83">
      <t>ジギョウ</t>
    </rPh>
    <rPh sb="84" eb="86">
      <t>ドウイツ</t>
    </rPh>
    <rPh sb="87" eb="89">
      <t>カイケイ</t>
    </rPh>
    <rPh sb="90" eb="92">
      <t>ジギョウ</t>
    </rPh>
    <rPh sb="92" eb="94">
      <t>ケイエイ</t>
    </rPh>
    <rPh sb="100" eb="102">
      <t>ゼンタイ</t>
    </rPh>
    <rPh sb="103" eb="104">
      <t>ミ</t>
    </rPh>
    <rPh sb="106" eb="108">
      <t>トウブン</t>
    </rPh>
    <rPh sb="109" eb="110">
      <t>カン</t>
    </rPh>
    <rPh sb="111" eb="113">
      <t>クロジ</t>
    </rPh>
    <rPh sb="113" eb="115">
      <t>ケイエイ</t>
    </rPh>
    <rPh sb="118" eb="120">
      <t>ミコ</t>
    </rPh>
    <rPh sb="127" eb="130">
      <t>ロウキュウカ</t>
    </rPh>
    <rPh sb="130" eb="132">
      <t>タイサク</t>
    </rPh>
    <rPh sb="138" eb="140">
      <t>カンキョ</t>
    </rPh>
    <rPh sb="141" eb="144">
      <t>ヒカクテキ</t>
    </rPh>
    <rPh sb="144" eb="145">
      <t>アタラ</t>
    </rPh>
    <rPh sb="149" eb="151">
      <t>ジッシ</t>
    </rPh>
    <rPh sb="158" eb="160">
      <t>コンゴ</t>
    </rPh>
    <rPh sb="161" eb="164">
      <t>ケイカクテキ</t>
    </rPh>
    <rPh sb="165" eb="166">
      <t>オコナ</t>
    </rPh>
    <rPh sb="170" eb="172">
      <t>ヒツヨウ</t>
    </rPh>
    <rPh sb="176" eb="17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</si>
</sst>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222144"/>
        <c:axId val="852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5222144"/>
        <c:axId val="85224064"/>
      </c:lineChart>
      <c:dateAx>
        <c:axId val="85222144"/>
        <c:scaling>
          <c:orientation val="minMax"/>
        </c:scaling>
        <c:delete val="1"/>
        <c:axPos val="b"/>
        <c:numFmt formatCode="ge" sourceLinked="1"/>
        <c:majorTickMark val="none"/>
        <c:minorTickMark val="none"/>
        <c:tickLblPos val="none"/>
        <c:crossAx val="85224064"/>
        <c:crosses val="autoZero"/>
        <c:auto val="1"/>
        <c:lblOffset val="100"/>
        <c:baseTimeUnit val="years"/>
      </c:dateAx>
      <c:valAx>
        <c:axId val="852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2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01056"/>
        <c:axId val="8550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5501056"/>
        <c:axId val="85502976"/>
      </c:lineChart>
      <c:dateAx>
        <c:axId val="85501056"/>
        <c:scaling>
          <c:orientation val="minMax"/>
        </c:scaling>
        <c:delete val="1"/>
        <c:axPos val="b"/>
        <c:numFmt formatCode="ge" sourceLinked="1"/>
        <c:majorTickMark val="none"/>
        <c:minorTickMark val="none"/>
        <c:tickLblPos val="none"/>
        <c:crossAx val="85502976"/>
        <c:crosses val="autoZero"/>
        <c:auto val="1"/>
        <c:lblOffset val="100"/>
        <c:baseTimeUnit val="years"/>
      </c:dateAx>
      <c:valAx>
        <c:axId val="855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0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88.56</c:v>
                </c:pt>
                <c:pt idx="1">
                  <c:v>91.75</c:v>
                </c:pt>
                <c:pt idx="2">
                  <c:v>91.85</c:v>
                </c:pt>
                <c:pt idx="3">
                  <c:v>92.21</c:v>
                </c:pt>
                <c:pt idx="4">
                  <c:v>92.28</c:v>
                </c:pt>
              </c:numCache>
            </c:numRef>
          </c:val>
        </c:ser>
        <c:dLbls>
          <c:showLegendKey val="0"/>
          <c:showVal val="0"/>
          <c:showCatName val="0"/>
          <c:showSerName val="0"/>
          <c:showPercent val="0"/>
          <c:showBubbleSize val="0"/>
        </c:dLbls>
        <c:gapWidth val="150"/>
        <c:axId val="85549824"/>
        <c:axId val="855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5549824"/>
        <c:axId val="85551744"/>
      </c:lineChart>
      <c:dateAx>
        <c:axId val="85549824"/>
        <c:scaling>
          <c:orientation val="minMax"/>
        </c:scaling>
        <c:delete val="1"/>
        <c:axPos val="b"/>
        <c:numFmt formatCode="ge" sourceLinked="1"/>
        <c:majorTickMark val="none"/>
        <c:minorTickMark val="none"/>
        <c:tickLblPos val="none"/>
        <c:crossAx val="85551744"/>
        <c:crosses val="autoZero"/>
        <c:auto val="1"/>
        <c:lblOffset val="100"/>
        <c:baseTimeUnit val="years"/>
      </c:dateAx>
      <c:valAx>
        <c:axId val="855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45.27</c:v>
                </c:pt>
                <c:pt idx="1">
                  <c:v>48.31</c:v>
                </c:pt>
                <c:pt idx="2">
                  <c:v>47.07</c:v>
                </c:pt>
                <c:pt idx="3">
                  <c:v>59.21</c:v>
                </c:pt>
                <c:pt idx="4">
                  <c:v>65.150000000000006</c:v>
                </c:pt>
              </c:numCache>
            </c:numRef>
          </c:val>
        </c:ser>
        <c:dLbls>
          <c:showLegendKey val="0"/>
          <c:showVal val="0"/>
          <c:showCatName val="0"/>
          <c:showSerName val="0"/>
          <c:showPercent val="0"/>
          <c:showBubbleSize val="0"/>
        </c:dLbls>
        <c:gapWidth val="150"/>
        <c:axId val="79376768"/>
        <c:axId val="7937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376768"/>
        <c:axId val="79378688"/>
      </c:lineChart>
      <c:dateAx>
        <c:axId val="79376768"/>
        <c:scaling>
          <c:orientation val="minMax"/>
        </c:scaling>
        <c:delete val="1"/>
        <c:axPos val="b"/>
        <c:numFmt formatCode="ge" sourceLinked="1"/>
        <c:majorTickMark val="none"/>
        <c:minorTickMark val="none"/>
        <c:tickLblPos val="none"/>
        <c:crossAx val="79378688"/>
        <c:crosses val="autoZero"/>
        <c:auto val="1"/>
        <c:lblOffset val="100"/>
        <c:baseTimeUnit val="years"/>
      </c:dateAx>
      <c:valAx>
        <c:axId val="793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7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409152"/>
        <c:axId val="794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409152"/>
        <c:axId val="79411072"/>
      </c:lineChart>
      <c:dateAx>
        <c:axId val="79409152"/>
        <c:scaling>
          <c:orientation val="minMax"/>
        </c:scaling>
        <c:delete val="1"/>
        <c:axPos val="b"/>
        <c:numFmt formatCode="ge" sourceLinked="1"/>
        <c:majorTickMark val="none"/>
        <c:minorTickMark val="none"/>
        <c:tickLblPos val="none"/>
        <c:crossAx val="79411072"/>
        <c:crosses val="autoZero"/>
        <c:auto val="1"/>
        <c:lblOffset val="100"/>
        <c:baseTimeUnit val="years"/>
      </c:dateAx>
      <c:valAx>
        <c:axId val="794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4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04128"/>
        <c:axId val="7990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04128"/>
        <c:axId val="79906304"/>
      </c:lineChart>
      <c:dateAx>
        <c:axId val="79904128"/>
        <c:scaling>
          <c:orientation val="minMax"/>
        </c:scaling>
        <c:delete val="1"/>
        <c:axPos val="b"/>
        <c:numFmt formatCode="ge" sourceLinked="1"/>
        <c:majorTickMark val="none"/>
        <c:minorTickMark val="none"/>
        <c:tickLblPos val="none"/>
        <c:crossAx val="79906304"/>
        <c:crosses val="autoZero"/>
        <c:auto val="1"/>
        <c:lblOffset val="100"/>
        <c:baseTimeUnit val="years"/>
      </c:dateAx>
      <c:valAx>
        <c:axId val="7990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953280"/>
        <c:axId val="8526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953280"/>
        <c:axId val="85263872"/>
      </c:lineChart>
      <c:dateAx>
        <c:axId val="79953280"/>
        <c:scaling>
          <c:orientation val="minMax"/>
        </c:scaling>
        <c:delete val="1"/>
        <c:axPos val="b"/>
        <c:numFmt formatCode="ge" sourceLinked="1"/>
        <c:majorTickMark val="none"/>
        <c:minorTickMark val="none"/>
        <c:tickLblPos val="none"/>
        <c:crossAx val="85263872"/>
        <c:crosses val="autoZero"/>
        <c:auto val="1"/>
        <c:lblOffset val="100"/>
        <c:baseTimeUnit val="years"/>
      </c:dateAx>
      <c:valAx>
        <c:axId val="852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5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308544"/>
        <c:axId val="8531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308544"/>
        <c:axId val="85310464"/>
      </c:lineChart>
      <c:dateAx>
        <c:axId val="85308544"/>
        <c:scaling>
          <c:orientation val="minMax"/>
        </c:scaling>
        <c:delete val="1"/>
        <c:axPos val="b"/>
        <c:numFmt formatCode="ge" sourceLinked="1"/>
        <c:majorTickMark val="none"/>
        <c:minorTickMark val="none"/>
        <c:tickLblPos val="none"/>
        <c:crossAx val="85310464"/>
        <c:crosses val="autoZero"/>
        <c:auto val="1"/>
        <c:lblOffset val="100"/>
        <c:baseTimeUnit val="years"/>
      </c:dateAx>
      <c:valAx>
        <c:axId val="8531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3058.11</c:v>
                </c:pt>
                <c:pt idx="1">
                  <c:v>2485.71</c:v>
                </c:pt>
                <c:pt idx="2">
                  <c:v>2267.7800000000002</c:v>
                </c:pt>
                <c:pt idx="3">
                  <c:v>1384.54</c:v>
                </c:pt>
                <c:pt idx="4">
                  <c:v>1044.02</c:v>
                </c:pt>
              </c:numCache>
            </c:numRef>
          </c:val>
        </c:ser>
        <c:dLbls>
          <c:showLegendKey val="0"/>
          <c:showVal val="0"/>
          <c:showCatName val="0"/>
          <c:showSerName val="0"/>
          <c:showPercent val="0"/>
          <c:showBubbleSize val="0"/>
        </c:dLbls>
        <c:gapWidth val="150"/>
        <c:axId val="85330944"/>
        <c:axId val="8534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5330944"/>
        <c:axId val="85345408"/>
      </c:lineChart>
      <c:dateAx>
        <c:axId val="85330944"/>
        <c:scaling>
          <c:orientation val="minMax"/>
        </c:scaling>
        <c:delete val="1"/>
        <c:axPos val="b"/>
        <c:numFmt formatCode="ge" sourceLinked="1"/>
        <c:majorTickMark val="none"/>
        <c:minorTickMark val="none"/>
        <c:tickLblPos val="none"/>
        <c:crossAx val="85345408"/>
        <c:crosses val="autoZero"/>
        <c:auto val="1"/>
        <c:lblOffset val="100"/>
        <c:baseTimeUnit val="years"/>
      </c:dateAx>
      <c:valAx>
        <c:axId val="853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3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29.59</c:v>
                </c:pt>
                <c:pt idx="1">
                  <c:v>31.54</c:v>
                </c:pt>
                <c:pt idx="2">
                  <c:v>32.299999999999997</c:v>
                </c:pt>
                <c:pt idx="3">
                  <c:v>41.57</c:v>
                </c:pt>
                <c:pt idx="4">
                  <c:v>41.4</c:v>
                </c:pt>
              </c:numCache>
            </c:numRef>
          </c:val>
        </c:ser>
        <c:dLbls>
          <c:showLegendKey val="0"/>
          <c:showVal val="0"/>
          <c:showCatName val="0"/>
          <c:showSerName val="0"/>
          <c:showPercent val="0"/>
          <c:showBubbleSize val="0"/>
        </c:dLbls>
        <c:gapWidth val="150"/>
        <c:axId val="85371520"/>
        <c:axId val="8539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5371520"/>
        <c:axId val="85390080"/>
      </c:lineChart>
      <c:dateAx>
        <c:axId val="85371520"/>
        <c:scaling>
          <c:orientation val="minMax"/>
        </c:scaling>
        <c:delete val="1"/>
        <c:axPos val="b"/>
        <c:numFmt formatCode="ge" sourceLinked="1"/>
        <c:majorTickMark val="none"/>
        <c:minorTickMark val="none"/>
        <c:tickLblPos val="none"/>
        <c:crossAx val="85390080"/>
        <c:crosses val="autoZero"/>
        <c:auto val="1"/>
        <c:lblOffset val="100"/>
        <c:baseTimeUnit val="years"/>
      </c:dateAx>
      <c:valAx>
        <c:axId val="8539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453.91</c:v>
                </c:pt>
                <c:pt idx="1">
                  <c:v>446.94</c:v>
                </c:pt>
                <c:pt idx="2">
                  <c:v>465.06</c:v>
                </c:pt>
                <c:pt idx="3">
                  <c:v>424.6</c:v>
                </c:pt>
                <c:pt idx="4">
                  <c:v>421.02</c:v>
                </c:pt>
              </c:numCache>
            </c:numRef>
          </c:val>
        </c:ser>
        <c:dLbls>
          <c:showLegendKey val="0"/>
          <c:showVal val="0"/>
          <c:showCatName val="0"/>
          <c:showSerName val="0"/>
          <c:showPercent val="0"/>
          <c:showBubbleSize val="0"/>
        </c:dLbls>
        <c:gapWidth val="150"/>
        <c:axId val="85476864"/>
        <c:axId val="854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5476864"/>
        <c:axId val="85478784"/>
      </c:lineChart>
      <c:dateAx>
        <c:axId val="85476864"/>
        <c:scaling>
          <c:orientation val="minMax"/>
        </c:scaling>
        <c:delete val="1"/>
        <c:axPos val="b"/>
        <c:numFmt formatCode="ge" sourceLinked="1"/>
        <c:majorTickMark val="none"/>
        <c:minorTickMark val="none"/>
        <c:tickLblPos val="none"/>
        <c:crossAx val="85478784"/>
        <c:crosses val="autoZero"/>
        <c:auto val="1"/>
        <c:lblOffset val="100"/>
        <c:baseTimeUnit val="years"/>
      </c:dateAx>
      <c:valAx>
        <c:axId val="8547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7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大阪府　豊能町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122</v>
      </c>
      <c r="AE8" s="49"/>
      <c r="AF8" s="49"/>
      <c r="AG8" s="49"/>
      <c r="AH8" s="49"/>
      <c r="AI8" s="49"/>
      <c r="AJ8" s="49"/>
      <c r="AK8" s="4"/>
      <c r="AL8" s="50">
        <f>データ!S6</f>
        <v>20457</v>
      </c>
      <c r="AM8" s="50"/>
      <c r="AN8" s="50"/>
      <c r="AO8" s="50"/>
      <c r="AP8" s="50"/>
      <c r="AQ8" s="50"/>
      <c r="AR8" s="50"/>
      <c r="AS8" s="50"/>
      <c r="AT8" s="45">
        <f>データ!T6</f>
        <v>34.340000000000003</v>
      </c>
      <c r="AU8" s="45"/>
      <c r="AV8" s="45"/>
      <c r="AW8" s="45"/>
      <c r="AX8" s="45"/>
      <c r="AY8" s="45"/>
      <c r="AZ8" s="45"/>
      <c r="BA8" s="45"/>
      <c r="BB8" s="45">
        <f>データ!U6</f>
        <v>595.72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9.49</v>
      </c>
      <c r="Q10" s="45"/>
      <c r="R10" s="45"/>
      <c r="S10" s="45"/>
      <c r="T10" s="45"/>
      <c r="U10" s="45"/>
      <c r="V10" s="45"/>
      <c r="W10" s="45">
        <f>データ!Q6</f>
        <v>90.43</v>
      </c>
      <c r="X10" s="45"/>
      <c r="Y10" s="45"/>
      <c r="Z10" s="45"/>
      <c r="AA10" s="45"/>
      <c r="AB10" s="45"/>
      <c r="AC10" s="45"/>
      <c r="AD10" s="50">
        <f>データ!R6</f>
        <v>2484</v>
      </c>
      <c r="AE10" s="50"/>
      <c r="AF10" s="50"/>
      <c r="AG10" s="50"/>
      <c r="AH10" s="50"/>
      <c r="AI10" s="50"/>
      <c r="AJ10" s="50"/>
      <c r="AK10" s="2"/>
      <c r="AL10" s="50">
        <f>データ!V6</f>
        <v>1929</v>
      </c>
      <c r="AM10" s="50"/>
      <c r="AN10" s="50"/>
      <c r="AO10" s="50"/>
      <c r="AP10" s="50"/>
      <c r="AQ10" s="50"/>
      <c r="AR10" s="50"/>
      <c r="AS10" s="50"/>
      <c r="AT10" s="45">
        <f>データ!W6</f>
        <v>1.61</v>
      </c>
      <c r="AU10" s="45"/>
      <c r="AV10" s="45"/>
      <c r="AW10" s="45"/>
      <c r="AX10" s="45"/>
      <c r="AY10" s="45"/>
      <c r="AZ10" s="45"/>
      <c r="BA10" s="45"/>
      <c r="BB10" s="45">
        <f>データ!X6</f>
        <v>1198.1400000000001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273210</v>
      </c>
      <c r="D6" s="33">
        <f t="shared" si="3"/>
        <v>47</v>
      </c>
      <c r="E6" s="33">
        <f t="shared" si="3"/>
        <v>17</v>
      </c>
      <c r="F6" s="33">
        <f t="shared" si="3"/>
        <v>4</v>
      </c>
      <c r="G6" s="33">
        <f t="shared" si="3"/>
        <v>0</v>
      </c>
      <c r="H6" s="33" t="str">
        <f t="shared" si="3"/>
        <v>大阪府　豊能町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9.49</v>
      </c>
      <c r="Q6" s="34">
        <f t="shared" si="3"/>
        <v>90.43</v>
      </c>
      <c r="R6" s="34">
        <f t="shared" si="3"/>
        <v>2484</v>
      </c>
      <c r="S6" s="34">
        <f t="shared" si="3"/>
        <v>20457</v>
      </c>
      <c r="T6" s="34">
        <f t="shared" si="3"/>
        <v>34.340000000000003</v>
      </c>
      <c r="U6" s="34">
        <f t="shared" si="3"/>
        <v>595.72</v>
      </c>
      <c r="V6" s="34">
        <f t="shared" si="3"/>
        <v>1929</v>
      </c>
      <c r="W6" s="34">
        <f t="shared" si="3"/>
        <v>1.61</v>
      </c>
      <c r="X6" s="34">
        <f t="shared" si="3"/>
        <v>1198.1400000000001</v>
      </c>
      <c r="Y6" s="35">
        <f>IF(Y7="",NA(),Y7)</f>
        <v>45.27</v>
      </c>
      <c r="Z6" s="35">
        <f t="shared" ref="Z6:AH6" si="4">IF(Z7="",NA(),Z7)</f>
        <v>48.31</v>
      </c>
      <c r="AA6" s="35">
        <f t="shared" si="4"/>
        <v>47.07</v>
      </c>
      <c r="AB6" s="35">
        <f t="shared" si="4"/>
        <v>59.21</v>
      </c>
      <c r="AC6" s="35">
        <f t="shared" si="4"/>
        <v>65.150000000000006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3058.11</v>
      </c>
      <c r="BG6" s="35">
        <f t="shared" ref="BG6:BO6" si="7">IF(BG7="",NA(),BG7)</f>
        <v>2485.71</v>
      </c>
      <c r="BH6" s="35">
        <f t="shared" si="7"/>
        <v>2267.7800000000002</v>
      </c>
      <c r="BI6" s="35">
        <f t="shared" si="7"/>
        <v>1384.54</v>
      </c>
      <c r="BJ6" s="35">
        <f t="shared" si="7"/>
        <v>1044.02</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29.59</v>
      </c>
      <c r="BR6" s="35">
        <f t="shared" ref="BR6:BZ6" si="8">IF(BR7="",NA(),BR7)</f>
        <v>31.54</v>
      </c>
      <c r="BS6" s="35">
        <f t="shared" si="8"/>
        <v>32.299999999999997</v>
      </c>
      <c r="BT6" s="35">
        <f t="shared" si="8"/>
        <v>41.57</v>
      </c>
      <c r="BU6" s="35">
        <f t="shared" si="8"/>
        <v>41.4</v>
      </c>
      <c r="BV6" s="35">
        <f t="shared" si="8"/>
        <v>62.83</v>
      </c>
      <c r="BW6" s="35">
        <f t="shared" si="8"/>
        <v>64.63</v>
      </c>
      <c r="BX6" s="35">
        <f t="shared" si="8"/>
        <v>66.56</v>
      </c>
      <c r="BY6" s="35">
        <f t="shared" si="8"/>
        <v>66.22</v>
      </c>
      <c r="BZ6" s="35">
        <f t="shared" si="8"/>
        <v>69.87</v>
      </c>
      <c r="CA6" s="34" t="str">
        <f>IF(CA7="","",IF(CA7="-","【-】","【"&amp;SUBSTITUTE(TEXT(CA7,"#,##0.00"),"-","△")&amp;"】"))</f>
        <v>【69.80】</v>
      </c>
      <c r="CB6" s="35">
        <f>IF(CB7="",NA(),CB7)</f>
        <v>453.91</v>
      </c>
      <c r="CC6" s="35">
        <f t="shared" ref="CC6:CK6" si="9">IF(CC7="",NA(),CC7)</f>
        <v>446.94</v>
      </c>
      <c r="CD6" s="35">
        <f t="shared" si="9"/>
        <v>465.06</v>
      </c>
      <c r="CE6" s="35">
        <f t="shared" si="9"/>
        <v>424.6</v>
      </c>
      <c r="CF6" s="35">
        <f t="shared" si="9"/>
        <v>421.02</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88.56</v>
      </c>
      <c r="CY6" s="35">
        <f t="shared" ref="CY6:DG6" si="11">IF(CY7="",NA(),CY7)</f>
        <v>91.75</v>
      </c>
      <c r="CZ6" s="35">
        <f t="shared" si="11"/>
        <v>91.85</v>
      </c>
      <c r="DA6" s="35">
        <f t="shared" si="11"/>
        <v>92.21</v>
      </c>
      <c r="DB6" s="35">
        <f t="shared" si="11"/>
        <v>92.28</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273210</v>
      </c>
      <c r="D7" s="37">
        <v>47</v>
      </c>
      <c r="E7" s="37">
        <v>17</v>
      </c>
      <c r="F7" s="37">
        <v>4</v>
      </c>
      <c r="G7" s="37">
        <v>0</v>
      </c>
      <c r="H7" s="37" t="s">
        <v>109</v>
      </c>
      <c r="I7" s="37" t="s">
        <v>110</v>
      </c>
      <c r="J7" s="37" t="s">
        <v>111</v>
      </c>
      <c r="K7" s="37" t="s">
        <v>112</v>
      </c>
      <c r="L7" s="37" t="s">
        <v>113</v>
      </c>
      <c r="M7" s="37"/>
      <c r="N7" s="38" t="s">
        <v>114</v>
      </c>
      <c r="O7" s="38" t="s">
        <v>115</v>
      </c>
      <c r="P7" s="38">
        <v>9.49</v>
      </c>
      <c r="Q7" s="38">
        <v>90.43</v>
      </c>
      <c r="R7" s="38">
        <v>2484</v>
      </c>
      <c r="S7" s="38">
        <v>20457</v>
      </c>
      <c r="T7" s="38">
        <v>34.340000000000003</v>
      </c>
      <c r="U7" s="38">
        <v>595.72</v>
      </c>
      <c r="V7" s="38">
        <v>1929</v>
      </c>
      <c r="W7" s="38">
        <v>1.61</v>
      </c>
      <c r="X7" s="38">
        <v>1198.1400000000001</v>
      </c>
      <c r="Y7" s="38">
        <v>45.27</v>
      </c>
      <c r="Z7" s="38">
        <v>48.31</v>
      </c>
      <c r="AA7" s="38">
        <v>47.07</v>
      </c>
      <c r="AB7" s="38">
        <v>59.21</v>
      </c>
      <c r="AC7" s="38">
        <v>65.150000000000006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3058.11</v>
      </c>
      <c r="BG7" s="38">
        <v>2485.71</v>
      </c>
      <c r="BH7" s="38">
        <v>2267.7800000000002</v>
      </c>
      <c r="BI7" s="38">
        <v>1384.54</v>
      </c>
      <c r="BJ7" s="38">
        <v>1044.02</v>
      </c>
      <c r="BK7" s="38">
        <v>1622.51</v>
      </c>
      <c r="BL7" s="38">
        <v>1569.13</v>
      </c>
      <c r="BM7" s="38">
        <v>1436</v>
      </c>
      <c r="BN7" s="38">
        <v>1434.89</v>
      </c>
      <c r="BO7" s="38">
        <v>1298.9100000000001</v>
      </c>
      <c r="BP7" s="38">
        <v>1348.09</v>
      </c>
      <c r="BQ7" s="38">
        <v>29.59</v>
      </c>
      <c r="BR7" s="38">
        <v>31.54</v>
      </c>
      <c r="BS7" s="38">
        <v>32.299999999999997</v>
      </c>
      <c r="BT7" s="38">
        <v>41.57</v>
      </c>
      <c r="BU7" s="38">
        <v>41.4</v>
      </c>
      <c r="BV7" s="38">
        <v>62.83</v>
      </c>
      <c r="BW7" s="38">
        <v>64.63</v>
      </c>
      <c r="BX7" s="38">
        <v>66.56</v>
      </c>
      <c r="BY7" s="38">
        <v>66.22</v>
      </c>
      <c r="BZ7" s="38">
        <v>69.87</v>
      </c>
      <c r="CA7" s="38">
        <v>69.8</v>
      </c>
      <c r="CB7" s="38">
        <v>453.91</v>
      </c>
      <c r="CC7" s="38">
        <v>446.94</v>
      </c>
      <c r="CD7" s="38">
        <v>465.06</v>
      </c>
      <c r="CE7" s="38">
        <v>424.6</v>
      </c>
      <c r="CF7" s="38">
        <v>421.02</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88.56</v>
      </c>
      <c r="CY7" s="38">
        <v>91.75</v>
      </c>
      <c r="CZ7" s="38">
        <v>91.85</v>
      </c>
      <c r="DA7" s="38">
        <v>92.21</v>
      </c>
      <c r="DB7" s="38">
        <v>92.28</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2017-12-25T02:20:41Z</dcterms:created>
  <dcterms:modified xsi:type="dcterms:W3CDTF">2018-02-15T06:10:46Z</dcterms:modified>
  <cp:category/>
</cp:coreProperties>
</file>