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77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P10" i="4"/>
  <c r="I10" i="4"/>
  <c r="AL8" i="4"/>
  <c r="P8" i="4"/>
  <c r="C10" i="5" l="1"/>
  <c r="D10" i="5"/>
  <c r="E10" i="5"/>
  <c r="B10" i="5"/>
</calcChain>
</file>

<file path=xl/sharedStrings.xml><?xml version="1.0" encoding="utf-8"?>
<sst xmlns="http://schemas.openxmlformats.org/spreadsheetml/2006/main" count="245" uniqueCount="125">
  <si>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</si>
  <si>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</si>
  <si>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</si>
  <si>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</si>
  <si>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</si>
  <si>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</si>
  <si>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</si>
  <si>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</si>
  <si>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</si>
  <si>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</si>
  <si>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</si>
  <si>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</si>
  <si>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</si>
  <si>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</si>
  <si>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</si>
  <si>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</si>
  <si>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</si>
  <si>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</si>
  <si>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</si>
  <si>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</si>
  <si>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</si>
  <si>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</si>
  <si>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</si>
  <si>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</si>
  <si>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</si>
  <si>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</si>
  <si>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</si>
  <si>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</si>
  <si>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</si>
  <si>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</si>
  <si>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</si>
  <si>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</si>
  <si>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</si>
  <si>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</si>
  <si>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</si>
  <si>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</si>
  <si>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</si>
  <si>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</si>
  <si>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</si>
  <si>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</si>
  <si>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</si>
  <si>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</si>
  <si>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</si>
  <si>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</si>
  <si>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</si>
  <si>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</si>
  <si>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</si>
  <si>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</si>
  <si>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</si>
  <si>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</si>
  <si>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</si>
  <si>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</si>
  <si>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</si>
  <si>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</si>
  <si>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</si>
  <si>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</si>
  <si>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</si>
  <si>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</si>
  <si>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</si>
  <si>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</si>
  <si>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</si>
  <si>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</si>
  <si>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</si>
  <si>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</si>
  <si>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</si>
  <si>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</si>
  <si>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</si>
  <si>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</si>
  <si>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</si>
  <si>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</si>
  <si>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</si>
  <si>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</si>
  <si>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</si>
  <si>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</si>
  <si>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</si>
  <si>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</si>
  <si>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</si>
  <si>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</si>
  <si>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</si>
  <si>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</si>
  <si>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</si>
  <si>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</si>
  <si>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</si>
  <si>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</si>
  <si>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</si>
  <si>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</si>
  <si>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</si>
  <si>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</si>
  <si>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</si>
  <si>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</si>
  <si>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</si>
  <si>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</si>
  <si>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</si>
  <si>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</si>
  <si>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</si>
  <si>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</si>
  <si>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</si>
  <si>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</si>
  <si>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</si>
  <si>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</si>
  <si>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</si>
  <si>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</si>
  <si>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</si>
  <si>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</si>
  <si>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</si>
  <si>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</si>
  <si>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</si>
  <si>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</si>
  <si>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</si>
  <si>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大阪府　豊能町</t>
  </si>
  <si>
    <t>法非適用</t>
  </si>
  <si>
    <t>下水道事業</t>
  </si>
  <si>
    <t>公共下水道</t>
  </si>
  <si>
    <t>Cb1</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</si>
  <si>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</si>
  <si>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</si>
  <si>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</si>
  <si>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</si>
  <si>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</si>
  <si>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</si>
  <si>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</si>
  <si>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</si>
  <si>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収益的収支比率は、継続して100％を超えており、増加傾向にあるが、これは、平成27年4月に料金改定を行ったこと等によるものである。
　企業債残高対事業規模比率は、新発債の抑制により、全国平均値や類似団体平均値を下回っている。
　料金改定により、経費回収率は100％を超える水準を維持している。同様に汚水処理原価も料金改定により平均値より低い値で推移している。
　水洗化率は100％になっており、汚水処理を適正に行っている。なお、施設利用率については、単独処理場を設置していないため、当該数値を計上していない。</t>
    <rPh sb="1" eb="8">
      <t>シュウエキテキシュウシヒリツ</t>
    </rPh>
    <rPh sb="10" eb="12">
      <t>ケイゾク</t>
    </rPh>
    <rPh sb="19" eb="20">
      <t>コ</t>
    </rPh>
    <rPh sb="25" eb="27">
      <t>ゾウカ</t>
    </rPh>
    <rPh sb="27" eb="29">
      <t>ケイコウ</t>
    </rPh>
    <rPh sb="38" eb="40">
      <t>ヘイセイ</t>
    </rPh>
    <rPh sb="42" eb="43">
      <t>ネン</t>
    </rPh>
    <rPh sb="44" eb="45">
      <t>ツキ</t>
    </rPh>
    <rPh sb="46" eb="48">
      <t>リョウキン</t>
    </rPh>
    <rPh sb="48" eb="50">
      <t>カイテイ</t>
    </rPh>
    <rPh sb="51" eb="52">
      <t>オコナ</t>
    </rPh>
    <rPh sb="56" eb="57">
      <t>トウ</t>
    </rPh>
    <rPh sb="68" eb="70">
      <t>キギョウ</t>
    </rPh>
    <rPh sb="70" eb="71">
      <t>サイ</t>
    </rPh>
    <rPh sb="71" eb="73">
      <t>ザンダカ</t>
    </rPh>
    <rPh sb="73" eb="74">
      <t>タイ</t>
    </rPh>
    <rPh sb="82" eb="83">
      <t>シン</t>
    </rPh>
    <rPh sb="83" eb="84">
      <t>ハツ</t>
    </rPh>
    <rPh sb="84" eb="85">
      <t>サイ</t>
    </rPh>
    <rPh sb="86" eb="88">
      <t>ヨクセイ</t>
    </rPh>
    <rPh sb="115" eb="119">
      <t>リョウキンカイテイ</t>
    </rPh>
    <rPh sb="134" eb="135">
      <t>コ</t>
    </rPh>
    <rPh sb="137" eb="139">
      <t>スイジュン</t>
    </rPh>
    <rPh sb="140" eb="142">
      <t>イジ</t>
    </rPh>
    <rPh sb="147" eb="149">
      <t>ドウヨウ</t>
    </rPh>
    <rPh sb="150" eb="152">
      <t>オスイ</t>
    </rPh>
    <rPh sb="152" eb="154">
      <t>ショリ</t>
    </rPh>
    <rPh sb="154" eb="156">
      <t>ゲンカ</t>
    </rPh>
    <rPh sb="164" eb="167">
      <t>ヘイキンチ</t>
    </rPh>
    <rPh sb="169" eb="170">
      <t>ヒク</t>
    </rPh>
    <rPh sb="171" eb="172">
      <t>アタイ</t>
    </rPh>
    <rPh sb="173" eb="175">
      <t>スイイ</t>
    </rPh>
    <rPh sb="215" eb="217">
      <t>シセツ</t>
    </rPh>
    <rPh sb="217" eb="219">
      <t>リヨウ</t>
    </rPh>
    <rPh sb="219" eb="220">
      <t>リツ</t>
    </rPh>
    <rPh sb="226" eb="228">
      <t>タンドク</t>
    </rPh>
    <rPh sb="228" eb="230">
      <t>ショリ</t>
    </rPh>
    <rPh sb="230" eb="231">
      <t>ジョウ</t>
    </rPh>
    <rPh sb="232" eb="234">
      <t>セッチ</t>
    </rPh>
    <rPh sb="242" eb="244">
      <t>トウガイ</t>
    </rPh>
    <rPh sb="244" eb="246">
      <t>スウチ</t>
    </rPh>
    <rPh sb="247" eb="249">
      <t>ケイジョウ</t>
    </rPh>
    <phoneticPr fontId="4"/>
  </si>
  <si>
    <t>　老朽化の目安となる50年を勘案し、年0.2%の改善率を目安として全延長について管渠の改築修繕事業を計画的に実施している。</t>
    <rPh sb="1" eb="4">
      <t>ロウキュウカ</t>
    </rPh>
    <rPh sb="5" eb="7">
      <t>メヤス</t>
    </rPh>
    <rPh sb="12" eb="13">
      <t>ネン</t>
    </rPh>
    <rPh sb="14" eb="16">
      <t>カンアン</t>
    </rPh>
    <rPh sb="18" eb="19">
      <t>ネン</t>
    </rPh>
    <rPh sb="24" eb="26">
      <t>カイゼン</t>
    </rPh>
    <rPh sb="26" eb="27">
      <t>リツ</t>
    </rPh>
    <rPh sb="28" eb="30">
      <t>メヤス</t>
    </rPh>
    <rPh sb="33" eb="34">
      <t>ゼン</t>
    </rPh>
    <rPh sb="34" eb="36">
      <t>エンチョウ</t>
    </rPh>
    <rPh sb="40" eb="42">
      <t>カンキョ</t>
    </rPh>
    <rPh sb="43" eb="45">
      <t>カイチク</t>
    </rPh>
    <rPh sb="45" eb="47">
      <t>シュウゼン</t>
    </rPh>
    <rPh sb="47" eb="49">
      <t>ジギョウ</t>
    </rPh>
    <rPh sb="50" eb="53">
      <t>ケイカクテキ</t>
    </rPh>
    <rPh sb="54" eb="56">
      <t>ジッシ</t>
    </rPh>
    <phoneticPr fontId="4"/>
  </si>
  <si>
    <r>
      <t>　平成27年4月</t>
    </r>
    <r>
      <rPr>
        <sz val="11"/>
        <color rgb="FFFF0000"/>
        <rFont val="ＭＳ ゴシック"/>
        <family val="3"/>
        <charset val="128"/>
      </rPr>
      <t>に</t>
    </r>
    <r>
      <rPr>
        <sz val="11"/>
        <color theme="1"/>
        <rFont val="ＭＳ ゴシック"/>
        <family val="3"/>
        <charset val="128"/>
      </rPr>
      <t>料金改定を行い、一般会計繰入金に頼らな</t>
    </r>
    <r>
      <rPr>
        <sz val="11"/>
        <rFont val="ＭＳ ゴシック"/>
        <family val="3"/>
        <charset val="128"/>
      </rPr>
      <t>いよう経営改善を行ったので、当面の間、黒字経営が見込まれる。
　類似団体に比べ、汚水処理原価は低く、経費回収率は高いことから、経営の効率性は比較的高いとみている。しかし、毎年人口が2％程度減少しており料金収入が減少傾向にあることや今後の老朽化対策が課題であり、さらなる改善の実施や投資計画の見直しが必要である。</t>
    </r>
    <rPh sb="1" eb="3">
      <t>ヘイセイ</t>
    </rPh>
    <rPh sb="5" eb="6">
      <t>ネン</t>
    </rPh>
    <rPh sb="7" eb="8">
      <t>ツキ</t>
    </rPh>
    <rPh sb="9" eb="11">
      <t>リョウキン</t>
    </rPh>
    <rPh sb="11" eb="13">
      <t>カイテイ</t>
    </rPh>
    <rPh sb="14" eb="15">
      <t>オコナ</t>
    </rPh>
    <rPh sb="17" eb="19">
      <t>イッパン</t>
    </rPh>
    <rPh sb="19" eb="21">
      <t>カイケイ</t>
    </rPh>
    <rPh sb="21" eb="23">
      <t>クリイレ</t>
    </rPh>
    <rPh sb="23" eb="24">
      <t>キン</t>
    </rPh>
    <rPh sb="25" eb="26">
      <t>タヨ</t>
    </rPh>
    <rPh sb="31" eb="33">
      <t>ケイエイ</t>
    </rPh>
    <rPh sb="33" eb="35">
      <t>カイゼン</t>
    </rPh>
    <rPh sb="36" eb="37">
      <t>オコナ</t>
    </rPh>
    <rPh sb="42" eb="44">
      <t>トウメン</t>
    </rPh>
    <rPh sb="45" eb="46">
      <t>カン</t>
    </rPh>
    <rPh sb="47" eb="49">
      <t>クロジ</t>
    </rPh>
    <rPh sb="49" eb="51">
      <t>ケイエイ</t>
    </rPh>
    <rPh sb="52" eb="54">
      <t>ミコ</t>
    </rPh>
    <rPh sb="60" eb="62">
      <t>ルイジ</t>
    </rPh>
    <rPh sb="62" eb="64">
      <t>ダンタイ</t>
    </rPh>
    <rPh sb="65" eb="66">
      <t>クラ</t>
    </rPh>
    <rPh sb="68" eb="70">
      <t>オスイ</t>
    </rPh>
    <rPh sb="70" eb="72">
      <t>ショリ</t>
    </rPh>
    <rPh sb="72" eb="74">
      <t>ゲンカ</t>
    </rPh>
    <rPh sb="75" eb="76">
      <t>ヒク</t>
    </rPh>
    <rPh sb="78" eb="80">
      <t>ケイヒ</t>
    </rPh>
    <rPh sb="80" eb="82">
      <t>カイシュウ</t>
    </rPh>
    <rPh sb="82" eb="83">
      <t>リツ</t>
    </rPh>
    <rPh sb="84" eb="85">
      <t>タカ</t>
    </rPh>
    <rPh sb="91" eb="93">
      <t>ケイエイ</t>
    </rPh>
    <rPh sb="94" eb="97">
      <t>コウリツセイ</t>
    </rPh>
    <rPh sb="98" eb="101">
      <t>ヒカクテキ</t>
    </rPh>
    <rPh sb="101" eb="102">
      <t>タカ</t>
    </rPh>
    <rPh sb="113" eb="115">
      <t>マイトシ</t>
    </rPh>
    <rPh sb="115" eb="117">
      <t>ジンコウ</t>
    </rPh>
    <rPh sb="120" eb="122">
      <t>テイド</t>
    </rPh>
    <rPh sb="122" eb="124">
      <t>ゲンショウ</t>
    </rPh>
    <rPh sb="128" eb="130">
      <t>リョウキン</t>
    </rPh>
    <rPh sb="130" eb="132">
      <t>シュウニュウ</t>
    </rPh>
    <rPh sb="133" eb="135">
      <t>ゲンショウ</t>
    </rPh>
    <rPh sb="135" eb="137">
      <t>ケイコウ</t>
    </rPh>
    <rPh sb="143" eb="145">
      <t>コンゴ</t>
    </rPh>
    <rPh sb="146" eb="149">
      <t>ロウキュウカ</t>
    </rPh>
    <rPh sb="149" eb="151">
      <t>タイサク</t>
    </rPh>
    <rPh sb="152" eb="154">
      <t>カダイ</t>
    </rPh>
    <rPh sb="162" eb="164">
      <t>カイゼン</t>
    </rPh>
    <rPh sb="165" eb="167">
      <t>ジッシ</t>
    </rPh>
    <rPh sb="168" eb="170">
      <t>トウシ</t>
    </rPh>
    <rPh sb="170" eb="172">
      <t>ケイカク</t>
    </rPh>
    <rPh sb="173" eb="175">
      <t>ミナオ</t>
    </rPh>
    <rPh sb="177" eb="17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</si>
</sst>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1"/>
      <color rgb="FFFF000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0.22</c:v>
                </c:pt>
                <c:pt idx="1">
                  <c:v>0.23</c:v>
                </c:pt>
                <c:pt idx="2">
                  <c:v>0.2</c:v>
                </c:pt>
                <c:pt idx="3">
                  <c:v>0.08</c:v>
                </c:pt>
                <c:pt idx="4">
                  <c:v>0.19</c:v>
                </c:pt>
              </c:numCache>
            </c:numRef>
          </c:val>
        </c:ser>
        <c:dLbls>
          <c:showLegendKey val="0"/>
          <c:showVal val="0"/>
          <c:showCatName val="0"/>
          <c:showSerName val="0"/>
          <c:showPercent val="0"/>
          <c:showBubbleSize val="0"/>
        </c:dLbls>
        <c:gapWidth val="150"/>
        <c:axId val="77375360"/>
        <c:axId val="7739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0.12</c:v>
                </c:pt>
                <c:pt idx="2">
                  <c:v>7.0000000000000007E-2</c:v>
                </c:pt>
                <c:pt idx="3">
                  <c:v>1.08</c:v>
                </c:pt>
                <c:pt idx="4">
                  <c:v>1.1499999999999999</c:v>
                </c:pt>
              </c:numCache>
            </c:numRef>
          </c:val>
          <c:smooth val="0"/>
        </c:ser>
        <c:dLbls>
          <c:showLegendKey val="0"/>
          <c:showVal val="0"/>
          <c:showCatName val="0"/>
          <c:showSerName val="0"/>
          <c:showPercent val="0"/>
          <c:showBubbleSize val="0"/>
        </c:dLbls>
        <c:marker val="1"/>
        <c:smooth val="0"/>
        <c:axId val="77375360"/>
        <c:axId val="77393920"/>
      </c:lineChart>
      <c:dateAx>
        <c:axId val="77375360"/>
        <c:scaling>
          <c:orientation val="minMax"/>
        </c:scaling>
        <c:delete val="1"/>
        <c:axPos val="b"/>
        <c:numFmt formatCode="ge" sourceLinked="1"/>
        <c:majorTickMark val="none"/>
        <c:minorTickMark val="none"/>
        <c:tickLblPos val="none"/>
        <c:crossAx val="77393920"/>
        <c:crosses val="autoZero"/>
        <c:auto val="1"/>
        <c:lblOffset val="100"/>
        <c:baseTimeUnit val="years"/>
      </c:dateAx>
      <c:valAx>
        <c:axId val="7739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37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99.05</c:v>
                </c:pt>
                <c:pt idx="1">
                  <c:v>103.3</c:v>
                </c:pt>
                <c:pt idx="2">
                  <c:v>106.49</c:v>
                </c:pt>
                <c:pt idx="3">
                  <c:v>113.29</c:v>
                </c:pt>
                <c:pt idx="4">
                  <c:v>114.74</c:v>
                </c:pt>
              </c:numCache>
            </c:numRef>
          </c:val>
        </c:ser>
        <c:dLbls>
          <c:showLegendKey val="0"/>
          <c:showVal val="0"/>
          <c:showCatName val="0"/>
          <c:showSerName val="0"/>
          <c:showPercent val="0"/>
          <c:showBubbleSize val="0"/>
        </c:dLbls>
        <c:gapWidth val="150"/>
        <c:axId val="87447040"/>
        <c:axId val="8744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447040"/>
        <c:axId val="87448960"/>
      </c:lineChart>
      <c:dateAx>
        <c:axId val="87447040"/>
        <c:scaling>
          <c:orientation val="minMax"/>
        </c:scaling>
        <c:delete val="1"/>
        <c:axPos val="b"/>
        <c:numFmt formatCode="ge" sourceLinked="1"/>
        <c:majorTickMark val="none"/>
        <c:minorTickMark val="none"/>
        <c:tickLblPos val="none"/>
        <c:crossAx val="87448960"/>
        <c:crosses val="autoZero"/>
        <c:auto val="1"/>
        <c:lblOffset val="100"/>
        <c:baseTimeUnit val="years"/>
      </c:dateAx>
      <c:valAx>
        <c:axId val="8744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4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471232"/>
        <c:axId val="8747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471232"/>
        <c:axId val="87473152"/>
      </c:lineChart>
      <c:dateAx>
        <c:axId val="87471232"/>
        <c:scaling>
          <c:orientation val="minMax"/>
        </c:scaling>
        <c:delete val="1"/>
        <c:axPos val="b"/>
        <c:numFmt formatCode="ge" sourceLinked="1"/>
        <c:majorTickMark val="none"/>
        <c:minorTickMark val="none"/>
        <c:tickLblPos val="none"/>
        <c:crossAx val="87473152"/>
        <c:crosses val="autoZero"/>
        <c:auto val="1"/>
        <c:lblOffset val="100"/>
        <c:baseTimeUnit val="years"/>
      </c:dateAx>
      <c:valAx>
        <c:axId val="8747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7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585536"/>
        <c:axId val="87587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585536"/>
        <c:axId val="87587456"/>
      </c:lineChart>
      <c:dateAx>
        <c:axId val="87585536"/>
        <c:scaling>
          <c:orientation val="minMax"/>
        </c:scaling>
        <c:delete val="1"/>
        <c:axPos val="b"/>
        <c:numFmt formatCode="ge" sourceLinked="1"/>
        <c:majorTickMark val="none"/>
        <c:minorTickMark val="none"/>
        <c:tickLblPos val="none"/>
        <c:crossAx val="87587456"/>
        <c:crosses val="autoZero"/>
        <c:auto val="1"/>
        <c:lblOffset val="100"/>
        <c:baseTimeUnit val="years"/>
      </c:dateAx>
      <c:valAx>
        <c:axId val="87587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8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603456"/>
        <c:axId val="8763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603456"/>
        <c:axId val="87638400"/>
      </c:lineChart>
      <c:dateAx>
        <c:axId val="87603456"/>
        <c:scaling>
          <c:orientation val="minMax"/>
        </c:scaling>
        <c:delete val="1"/>
        <c:axPos val="b"/>
        <c:numFmt formatCode="ge" sourceLinked="1"/>
        <c:majorTickMark val="none"/>
        <c:minorTickMark val="none"/>
        <c:tickLblPos val="none"/>
        <c:crossAx val="87638400"/>
        <c:crosses val="autoZero"/>
        <c:auto val="1"/>
        <c:lblOffset val="100"/>
        <c:baseTimeUnit val="years"/>
      </c:dateAx>
      <c:valAx>
        <c:axId val="8763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656704"/>
        <c:axId val="8767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656704"/>
        <c:axId val="87675264"/>
      </c:lineChart>
      <c:dateAx>
        <c:axId val="87656704"/>
        <c:scaling>
          <c:orientation val="minMax"/>
        </c:scaling>
        <c:delete val="1"/>
        <c:axPos val="b"/>
        <c:numFmt formatCode="ge" sourceLinked="1"/>
        <c:majorTickMark val="none"/>
        <c:minorTickMark val="none"/>
        <c:tickLblPos val="none"/>
        <c:crossAx val="87675264"/>
        <c:crosses val="autoZero"/>
        <c:auto val="1"/>
        <c:lblOffset val="100"/>
        <c:baseTimeUnit val="years"/>
      </c:dateAx>
      <c:valAx>
        <c:axId val="8767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65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454.73</c:v>
                </c:pt>
                <c:pt idx="1">
                  <c:v>396.99</c:v>
                </c:pt>
                <c:pt idx="2">
                  <c:v>402.92</c:v>
                </c:pt>
                <c:pt idx="3">
                  <c:v>322.23</c:v>
                </c:pt>
                <c:pt idx="4">
                  <c:v>284.7</c:v>
                </c:pt>
              </c:numCache>
            </c:numRef>
          </c:val>
        </c:ser>
        <c:dLbls>
          <c:showLegendKey val="0"/>
          <c:showVal val="0"/>
          <c:showCatName val="0"/>
          <c:showSerName val="0"/>
          <c:showPercent val="0"/>
          <c:showBubbleSize val="0"/>
        </c:dLbls>
        <c:gapWidth val="150"/>
        <c:axId val="88023424"/>
        <c:axId val="88025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1252.8800000000001</c:v>
                </c:pt>
                <c:pt idx="1">
                  <c:v>1119.4100000000001</c:v>
                </c:pt>
                <c:pt idx="2">
                  <c:v>641.22</c:v>
                </c:pt>
                <c:pt idx="3">
                  <c:v>681.23</c:v>
                </c:pt>
                <c:pt idx="4">
                  <c:v>773.95</c:v>
                </c:pt>
              </c:numCache>
            </c:numRef>
          </c:val>
          <c:smooth val="0"/>
        </c:ser>
        <c:dLbls>
          <c:showLegendKey val="0"/>
          <c:showVal val="0"/>
          <c:showCatName val="0"/>
          <c:showSerName val="0"/>
          <c:showPercent val="0"/>
          <c:showBubbleSize val="0"/>
        </c:dLbls>
        <c:marker val="1"/>
        <c:smooth val="0"/>
        <c:axId val="88023424"/>
        <c:axId val="88025344"/>
      </c:lineChart>
      <c:dateAx>
        <c:axId val="88023424"/>
        <c:scaling>
          <c:orientation val="minMax"/>
        </c:scaling>
        <c:delete val="1"/>
        <c:axPos val="b"/>
        <c:numFmt formatCode="ge" sourceLinked="1"/>
        <c:majorTickMark val="none"/>
        <c:minorTickMark val="none"/>
        <c:tickLblPos val="none"/>
        <c:crossAx val="88025344"/>
        <c:crosses val="autoZero"/>
        <c:auto val="1"/>
        <c:lblOffset val="100"/>
        <c:baseTimeUnit val="years"/>
      </c:dateAx>
      <c:valAx>
        <c:axId val="88025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2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92.73</c:v>
                </c:pt>
                <c:pt idx="1">
                  <c:v>97.08</c:v>
                </c:pt>
                <c:pt idx="2">
                  <c:v>94.61</c:v>
                </c:pt>
                <c:pt idx="3">
                  <c:v>108.76</c:v>
                </c:pt>
                <c:pt idx="4">
                  <c:v>106.27</c:v>
                </c:pt>
              </c:numCache>
            </c:numRef>
          </c:val>
        </c:ser>
        <c:dLbls>
          <c:showLegendKey val="0"/>
          <c:showVal val="0"/>
          <c:showCatName val="0"/>
          <c:showSerName val="0"/>
          <c:showPercent val="0"/>
          <c:showBubbleSize val="0"/>
        </c:dLbls>
        <c:gapWidth val="150"/>
        <c:axId val="88051712"/>
        <c:axId val="8805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66.87</c:v>
                </c:pt>
                <c:pt idx="1">
                  <c:v>71.349999999999994</c:v>
                </c:pt>
                <c:pt idx="2">
                  <c:v>71.48</c:v>
                </c:pt>
                <c:pt idx="3">
                  <c:v>76.84</c:v>
                </c:pt>
                <c:pt idx="4">
                  <c:v>72.87</c:v>
                </c:pt>
              </c:numCache>
            </c:numRef>
          </c:val>
          <c:smooth val="0"/>
        </c:ser>
        <c:dLbls>
          <c:showLegendKey val="0"/>
          <c:showVal val="0"/>
          <c:showCatName val="0"/>
          <c:showSerName val="0"/>
          <c:showPercent val="0"/>
          <c:showBubbleSize val="0"/>
        </c:dLbls>
        <c:marker val="1"/>
        <c:smooth val="0"/>
        <c:axId val="88051712"/>
        <c:axId val="88053632"/>
      </c:lineChart>
      <c:dateAx>
        <c:axId val="88051712"/>
        <c:scaling>
          <c:orientation val="minMax"/>
        </c:scaling>
        <c:delete val="1"/>
        <c:axPos val="b"/>
        <c:numFmt formatCode="ge" sourceLinked="1"/>
        <c:majorTickMark val="none"/>
        <c:minorTickMark val="none"/>
        <c:tickLblPos val="none"/>
        <c:crossAx val="88053632"/>
        <c:crosses val="autoZero"/>
        <c:auto val="1"/>
        <c:lblOffset val="100"/>
        <c:baseTimeUnit val="years"/>
      </c:dateAx>
      <c:valAx>
        <c:axId val="8805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5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116.86</c:v>
                </c:pt>
                <c:pt idx="1">
                  <c:v>117.51</c:v>
                </c:pt>
                <c:pt idx="2">
                  <c:v>123.52</c:v>
                </c:pt>
                <c:pt idx="3">
                  <c:v>131.25</c:v>
                </c:pt>
                <c:pt idx="4">
                  <c:v>134.19</c:v>
                </c:pt>
              </c:numCache>
            </c:numRef>
          </c:val>
        </c:ser>
        <c:dLbls>
          <c:showLegendKey val="0"/>
          <c:showVal val="0"/>
          <c:showCatName val="0"/>
          <c:showSerName val="0"/>
          <c:showPercent val="0"/>
          <c:showBubbleSize val="0"/>
        </c:dLbls>
        <c:gapWidth val="150"/>
        <c:axId val="88074880"/>
        <c:axId val="8809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195.15</c:v>
                </c:pt>
                <c:pt idx="1">
                  <c:v>182.55</c:v>
                </c:pt>
                <c:pt idx="2">
                  <c:v>170.07</c:v>
                </c:pt>
                <c:pt idx="3">
                  <c:v>160.72999999999999</c:v>
                </c:pt>
                <c:pt idx="4">
                  <c:v>160.55000000000001</c:v>
                </c:pt>
              </c:numCache>
            </c:numRef>
          </c:val>
          <c:smooth val="0"/>
        </c:ser>
        <c:dLbls>
          <c:showLegendKey val="0"/>
          <c:showVal val="0"/>
          <c:showCatName val="0"/>
          <c:showSerName val="0"/>
          <c:showPercent val="0"/>
          <c:showBubbleSize val="0"/>
        </c:dLbls>
        <c:marker val="1"/>
        <c:smooth val="0"/>
        <c:axId val="88074880"/>
        <c:axId val="88093440"/>
      </c:lineChart>
      <c:dateAx>
        <c:axId val="88074880"/>
        <c:scaling>
          <c:orientation val="minMax"/>
        </c:scaling>
        <c:delete val="1"/>
        <c:axPos val="b"/>
        <c:numFmt formatCode="ge" sourceLinked="1"/>
        <c:majorTickMark val="none"/>
        <c:minorTickMark val="none"/>
        <c:tickLblPos val="none"/>
        <c:crossAx val="88093440"/>
        <c:crosses val="autoZero"/>
        <c:auto val="1"/>
        <c:lblOffset val="100"/>
        <c:baseTimeUnit val="years"/>
      </c:dateAx>
      <c:valAx>
        <c:axId val="8809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7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123648"/>
        <c:axId val="8812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51.83</c:v>
                </c:pt>
                <c:pt idx="1">
                  <c:v>50.27</c:v>
                </c:pt>
                <c:pt idx="2">
                  <c:v>62.16</c:v>
                </c:pt>
                <c:pt idx="3">
                  <c:v>59.97</c:v>
                </c:pt>
                <c:pt idx="4">
                  <c:v>56.35</c:v>
                </c:pt>
              </c:numCache>
            </c:numRef>
          </c:val>
          <c:smooth val="0"/>
        </c:ser>
        <c:dLbls>
          <c:showLegendKey val="0"/>
          <c:showVal val="0"/>
          <c:showCatName val="0"/>
          <c:showSerName val="0"/>
          <c:showPercent val="0"/>
          <c:showBubbleSize val="0"/>
        </c:dLbls>
        <c:marker val="1"/>
        <c:smooth val="0"/>
        <c:axId val="88123648"/>
        <c:axId val="88129920"/>
      </c:lineChart>
      <c:dateAx>
        <c:axId val="88123648"/>
        <c:scaling>
          <c:orientation val="minMax"/>
        </c:scaling>
        <c:delete val="1"/>
        <c:axPos val="b"/>
        <c:numFmt formatCode="ge" sourceLinked="1"/>
        <c:majorTickMark val="none"/>
        <c:minorTickMark val="none"/>
        <c:tickLblPos val="none"/>
        <c:crossAx val="88129920"/>
        <c:crosses val="autoZero"/>
        <c:auto val="1"/>
        <c:lblOffset val="100"/>
        <c:baseTimeUnit val="years"/>
      </c:dateAx>
      <c:valAx>
        <c:axId val="8812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2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88164224"/>
        <c:axId val="88166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88.67</c:v>
                </c:pt>
                <c:pt idx="1">
                  <c:v>89.13</c:v>
                </c:pt>
                <c:pt idx="2">
                  <c:v>95.73</c:v>
                </c:pt>
                <c:pt idx="3">
                  <c:v>94.8</c:v>
                </c:pt>
                <c:pt idx="4">
                  <c:v>93.3</c:v>
                </c:pt>
              </c:numCache>
            </c:numRef>
          </c:val>
          <c:smooth val="0"/>
        </c:ser>
        <c:dLbls>
          <c:showLegendKey val="0"/>
          <c:showVal val="0"/>
          <c:showCatName val="0"/>
          <c:showSerName val="0"/>
          <c:showPercent val="0"/>
          <c:showBubbleSize val="0"/>
        </c:dLbls>
        <c:marker val="1"/>
        <c:smooth val="0"/>
        <c:axId val="88164224"/>
        <c:axId val="88166400"/>
      </c:lineChart>
      <c:dateAx>
        <c:axId val="88164224"/>
        <c:scaling>
          <c:orientation val="minMax"/>
        </c:scaling>
        <c:delete val="1"/>
        <c:axPos val="b"/>
        <c:numFmt formatCode="ge" sourceLinked="1"/>
        <c:majorTickMark val="none"/>
        <c:minorTickMark val="none"/>
        <c:tickLblPos val="none"/>
        <c:crossAx val="88166400"/>
        <c:crosses val="autoZero"/>
        <c:auto val="1"/>
        <c:lblOffset val="100"/>
        <c:baseTimeUnit val="years"/>
      </c:dateAx>
      <c:valAx>
        <c:axId val="88166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16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大阪府　豊能町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Cb1</v>
      </c>
      <c r="X8" s="48"/>
      <c r="Y8" s="48"/>
      <c r="Z8" s="48"/>
      <c r="AA8" s="48"/>
      <c r="AB8" s="48"/>
      <c r="AC8" s="48"/>
      <c r="AD8" s="49" t="s">
        <v>121</v>
      </c>
      <c r="AE8" s="49"/>
      <c r="AF8" s="49"/>
      <c r="AG8" s="49"/>
      <c r="AH8" s="49"/>
      <c r="AI8" s="49"/>
      <c r="AJ8" s="49"/>
      <c r="AK8" s="4"/>
      <c r="AL8" s="50">
        <f>データ!S6</f>
        <v>20457</v>
      </c>
      <c r="AM8" s="50"/>
      <c r="AN8" s="50"/>
      <c r="AO8" s="50"/>
      <c r="AP8" s="50"/>
      <c r="AQ8" s="50"/>
      <c r="AR8" s="50"/>
      <c r="AS8" s="50"/>
      <c r="AT8" s="45">
        <f>データ!T6</f>
        <v>34.340000000000003</v>
      </c>
      <c r="AU8" s="45"/>
      <c r="AV8" s="45"/>
      <c r="AW8" s="45"/>
      <c r="AX8" s="45"/>
      <c r="AY8" s="45"/>
      <c r="AZ8" s="45"/>
      <c r="BA8" s="45"/>
      <c r="BB8" s="45">
        <f>データ!U6</f>
        <v>595.72</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89.63</v>
      </c>
      <c r="Q10" s="45"/>
      <c r="R10" s="45"/>
      <c r="S10" s="45"/>
      <c r="T10" s="45"/>
      <c r="U10" s="45"/>
      <c r="V10" s="45"/>
      <c r="W10" s="45">
        <f>データ!Q6</f>
        <v>74.78</v>
      </c>
      <c r="X10" s="45"/>
      <c r="Y10" s="45"/>
      <c r="Z10" s="45"/>
      <c r="AA10" s="45"/>
      <c r="AB10" s="45"/>
      <c r="AC10" s="45"/>
      <c r="AD10" s="50">
        <f>データ!R6</f>
        <v>2484</v>
      </c>
      <c r="AE10" s="50"/>
      <c r="AF10" s="50"/>
      <c r="AG10" s="50"/>
      <c r="AH10" s="50"/>
      <c r="AI10" s="50"/>
      <c r="AJ10" s="50"/>
      <c r="AK10" s="2"/>
      <c r="AL10" s="50">
        <f>データ!V6</f>
        <v>18218</v>
      </c>
      <c r="AM10" s="50"/>
      <c r="AN10" s="50"/>
      <c r="AO10" s="50"/>
      <c r="AP10" s="50"/>
      <c r="AQ10" s="50"/>
      <c r="AR10" s="50"/>
      <c r="AS10" s="50"/>
      <c r="AT10" s="45">
        <f>データ!W6</f>
        <v>3.15</v>
      </c>
      <c r="AU10" s="45"/>
      <c r="AV10" s="45"/>
      <c r="AW10" s="45"/>
      <c r="AX10" s="45"/>
      <c r="AY10" s="45"/>
      <c r="AZ10" s="45"/>
      <c r="BA10" s="45"/>
      <c r="BB10" s="45">
        <f>データ!X6</f>
        <v>5783.49</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84" t="s">
        <v>122</v>
      </c>
      <c r="BM16" s="85"/>
      <c r="BN16" s="85"/>
      <c r="BO16" s="85"/>
      <c r="BP16" s="85"/>
      <c r="BQ16" s="85"/>
      <c r="BR16" s="85"/>
      <c r="BS16" s="85"/>
      <c r="BT16" s="85"/>
      <c r="BU16" s="85"/>
      <c r="BV16" s="85"/>
      <c r="BW16" s="85"/>
      <c r="BX16" s="85"/>
      <c r="BY16" s="85"/>
      <c r="BZ16" s="86"/>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84"/>
      <c r="BM17" s="85"/>
      <c r="BN17" s="85"/>
      <c r="BO17" s="85"/>
      <c r="BP17" s="85"/>
      <c r="BQ17" s="85"/>
      <c r="BR17" s="85"/>
      <c r="BS17" s="85"/>
      <c r="BT17" s="85"/>
      <c r="BU17" s="85"/>
      <c r="BV17" s="85"/>
      <c r="BW17" s="85"/>
      <c r="BX17" s="85"/>
      <c r="BY17" s="85"/>
      <c r="BZ17" s="86"/>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84"/>
      <c r="BM18" s="85"/>
      <c r="BN18" s="85"/>
      <c r="BO18" s="85"/>
      <c r="BP18" s="85"/>
      <c r="BQ18" s="85"/>
      <c r="BR18" s="85"/>
      <c r="BS18" s="85"/>
      <c r="BT18" s="85"/>
      <c r="BU18" s="85"/>
      <c r="BV18" s="85"/>
      <c r="BW18" s="85"/>
      <c r="BX18" s="85"/>
      <c r="BY18" s="85"/>
      <c r="BZ18" s="86"/>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84"/>
      <c r="BM19" s="85"/>
      <c r="BN19" s="85"/>
      <c r="BO19" s="85"/>
      <c r="BP19" s="85"/>
      <c r="BQ19" s="85"/>
      <c r="BR19" s="85"/>
      <c r="BS19" s="85"/>
      <c r="BT19" s="85"/>
      <c r="BU19" s="85"/>
      <c r="BV19" s="85"/>
      <c r="BW19" s="85"/>
      <c r="BX19" s="85"/>
      <c r="BY19" s="85"/>
      <c r="BZ19" s="86"/>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84"/>
      <c r="BM20" s="85"/>
      <c r="BN20" s="85"/>
      <c r="BO20" s="85"/>
      <c r="BP20" s="85"/>
      <c r="BQ20" s="85"/>
      <c r="BR20" s="85"/>
      <c r="BS20" s="85"/>
      <c r="BT20" s="85"/>
      <c r="BU20" s="85"/>
      <c r="BV20" s="85"/>
      <c r="BW20" s="85"/>
      <c r="BX20" s="85"/>
      <c r="BY20" s="85"/>
      <c r="BZ20" s="86"/>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84"/>
      <c r="BM21" s="85"/>
      <c r="BN21" s="85"/>
      <c r="BO21" s="85"/>
      <c r="BP21" s="85"/>
      <c r="BQ21" s="85"/>
      <c r="BR21" s="85"/>
      <c r="BS21" s="85"/>
      <c r="BT21" s="85"/>
      <c r="BU21" s="85"/>
      <c r="BV21" s="85"/>
      <c r="BW21" s="85"/>
      <c r="BX21" s="85"/>
      <c r="BY21" s="85"/>
      <c r="BZ21" s="86"/>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84"/>
      <c r="BM22" s="85"/>
      <c r="BN22" s="85"/>
      <c r="BO22" s="85"/>
      <c r="BP22" s="85"/>
      <c r="BQ22" s="85"/>
      <c r="BR22" s="85"/>
      <c r="BS22" s="85"/>
      <c r="BT22" s="85"/>
      <c r="BU22" s="85"/>
      <c r="BV22" s="85"/>
      <c r="BW22" s="85"/>
      <c r="BX22" s="85"/>
      <c r="BY22" s="85"/>
      <c r="BZ22" s="86"/>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84"/>
      <c r="BM23" s="85"/>
      <c r="BN23" s="85"/>
      <c r="BO23" s="85"/>
      <c r="BP23" s="85"/>
      <c r="BQ23" s="85"/>
      <c r="BR23" s="85"/>
      <c r="BS23" s="85"/>
      <c r="BT23" s="85"/>
      <c r="BU23" s="85"/>
      <c r="BV23" s="85"/>
      <c r="BW23" s="85"/>
      <c r="BX23" s="85"/>
      <c r="BY23" s="85"/>
      <c r="BZ23" s="86"/>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84"/>
      <c r="BM24" s="85"/>
      <c r="BN24" s="85"/>
      <c r="BO24" s="85"/>
      <c r="BP24" s="85"/>
      <c r="BQ24" s="85"/>
      <c r="BR24" s="85"/>
      <c r="BS24" s="85"/>
      <c r="BT24" s="85"/>
      <c r="BU24" s="85"/>
      <c r="BV24" s="85"/>
      <c r="BW24" s="85"/>
      <c r="BX24" s="85"/>
      <c r="BY24" s="85"/>
      <c r="BZ24" s="86"/>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84"/>
      <c r="BM25" s="85"/>
      <c r="BN25" s="85"/>
      <c r="BO25" s="85"/>
      <c r="BP25" s="85"/>
      <c r="BQ25" s="85"/>
      <c r="BR25" s="85"/>
      <c r="BS25" s="85"/>
      <c r="BT25" s="85"/>
      <c r="BU25" s="85"/>
      <c r="BV25" s="85"/>
      <c r="BW25" s="85"/>
      <c r="BX25" s="85"/>
      <c r="BY25" s="85"/>
      <c r="BZ25" s="86"/>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84"/>
      <c r="BM26" s="85"/>
      <c r="BN26" s="85"/>
      <c r="BO26" s="85"/>
      <c r="BP26" s="85"/>
      <c r="BQ26" s="85"/>
      <c r="BR26" s="85"/>
      <c r="BS26" s="85"/>
      <c r="BT26" s="85"/>
      <c r="BU26" s="85"/>
      <c r="BV26" s="85"/>
      <c r="BW26" s="85"/>
      <c r="BX26" s="85"/>
      <c r="BY26" s="85"/>
      <c r="BZ26" s="86"/>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84"/>
      <c r="BM27" s="85"/>
      <c r="BN27" s="85"/>
      <c r="BO27" s="85"/>
      <c r="BP27" s="85"/>
      <c r="BQ27" s="85"/>
      <c r="BR27" s="85"/>
      <c r="BS27" s="85"/>
      <c r="BT27" s="85"/>
      <c r="BU27" s="85"/>
      <c r="BV27" s="85"/>
      <c r="BW27" s="85"/>
      <c r="BX27" s="85"/>
      <c r="BY27" s="85"/>
      <c r="BZ27" s="86"/>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84"/>
      <c r="BM28" s="85"/>
      <c r="BN28" s="85"/>
      <c r="BO28" s="85"/>
      <c r="BP28" s="85"/>
      <c r="BQ28" s="85"/>
      <c r="BR28" s="85"/>
      <c r="BS28" s="85"/>
      <c r="BT28" s="85"/>
      <c r="BU28" s="85"/>
      <c r="BV28" s="85"/>
      <c r="BW28" s="85"/>
      <c r="BX28" s="85"/>
      <c r="BY28" s="85"/>
      <c r="BZ28" s="86"/>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84"/>
      <c r="BM29" s="85"/>
      <c r="BN29" s="85"/>
      <c r="BO29" s="85"/>
      <c r="BP29" s="85"/>
      <c r="BQ29" s="85"/>
      <c r="BR29" s="85"/>
      <c r="BS29" s="85"/>
      <c r="BT29" s="85"/>
      <c r="BU29" s="85"/>
      <c r="BV29" s="85"/>
      <c r="BW29" s="85"/>
      <c r="BX29" s="85"/>
      <c r="BY29" s="85"/>
      <c r="BZ29" s="86"/>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84"/>
      <c r="BM30" s="85"/>
      <c r="BN30" s="85"/>
      <c r="BO30" s="85"/>
      <c r="BP30" s="85"/>
      <c r="BQ30" s="85"/>
      <c r="BR30" s="85"/>
      <c r="BS30" s="85"/>
      <c r="BT30" s="85"/>
      <c r="BU30" s="85"/>
      <c r="BV30" s="85"/>
      <c r="BW30" s="85"/>
      <c r="BX30" s="85"/>
      <c r="BY30" s="85"/>
      <c r="BZ30" s="86"/>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84"/>
      <c r="BM31" s="85"/>
      <c r="BN31" s="85"/>
      <c r="BO31" s="85"/>
      <c r="BP31" s="85"/>
      <c r="BQ31" s="85"/>
      <c r="BR31" s="85"/>
      <c r="BS31" s="85"/>
      <c r="BT31" s="85"/>
      <c r="BU31" s="85"/>
      <c r="BV31" s="85"/>
      <c r="BW31" s="85"/>
      <c r="BX31" s="85"/>
      <c r="BY31" s="85"/>
      <c r="BZ31" s="86"/>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84"/>
      <c r="BM32" s="85"/>
      <c r="BN32" s="85"/>
      <c r="BO32" s="85"/>
      <c r="BP32" s="85"/>
      <c r="BQ32" s="85"/>
      <c r="BR32" s="85"/>
      <c r="BS32" s="85"/>
      <c r="BT32" s="85"/>
      <c r="BU32" s="85"/>
      <c r="BV32" s="85"/>
      <c r="BW32" s="85"/>
      <c r="BX32" s="85"/>
      <c r="BY32" s="85"/>
      <c r="BZ32" s="86"/>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84"/>
      <c r="BM33" s="85"/>
      <c r="BN33" s="85"/>
      <c r="BO33" s="85"/>
      <c r="BP33" s="85"/>
      <c r="BQ33" s="85"/>
      <c r="BR33" s="85"/>
      <c r="BS33" s="85"/>
      <c r="BT33" s="85"/>
      <c r="BU33" s="85"/>
      <c r="BV33" s="85"/>
      <c r="BW33" s="85"/>
      <c r="BX33" s="85"/>
      <c r="BY33" s="85"/>
      <c r="BZ33" s="86"/>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84"/>
      <c r="BM34" s="85"/>
      <c r="BN34" s="85"/>
      <c r="BO34" s="85"/>
      <c r="BP34" s="85"/>
      <c r="BQ34" s="85"/>
      <c r="BR34" s="85"/>
      <c r="BS34" s="85"/>
      <c r="BT34" s="85"/>
      <c r="BU34" s="85"/>
      <c r="BV34" s="85"/>
      <c r="BW34" s="85"/>
      <c r="BX34" s="85"/>
      <c r="BY34" s="85"/>
      <c r="BZ34" s="86"/>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84"/>
      <c r="BM35" s="85"/>
      <c r="BN35" s="85"/>
      <c r="BO35" s="85"/>
      <c r="BP35" s="85"/>
      <c r="BQ35" s="85"/>
      <c r="BR35" s="85"/>
      <c r="BS35" s="85"/>
      <c r="BT35" s="85"/>
      <c r="BU35" s="85"/>
      <c r="BV35" s="85"/>
      <c r="BW35" s="85"/>
      <c r="BX35" s="85"/>
      <c r="BY35" s="85"/>
      <c r="BZ35" s="86"/>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84"/>
      <c r="BM36" s="85"/>
      <c r="BN36" s="85"/>
      <c r="BO36" s="85"/>
      <c r="BP36" s="85"/>
      <c r="BQ36" s="85"/>
      <c r="BR36" s="85"/>
      <c r="BS36" s="85"/>
      <c r="BT36" s="85"/>
      <c r="BU36" s="85"/>
      <c r="BV36" s="85"/>
      <c r="BW36" s="85"/>
      <c r="BX36" s="85"/>
      <c r="BY36" s="85"/>
      <c r="BZ36" s="86"/>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84"/>
      <c r="BM37" s="85"/>
      <c r="BN37" s="85"/>
      <c r="BO37" s="85"/>
      <c r="BP37" s="85"/>
      <c r="BQ37" s="85"/>
      <c r="BR37" s="85"/>
      <c r="BS37" s="85"/>
      <c r="BT37" s="85"/>
      <c r="BU37" s="85"/>
      <c r="BV37" s="85"/>
      <c r="BW37" s="85"/>
      <c r="BX37" s="85"/>
      <c r="BY37" s="85"/>
      <c r="BZ37" s="86"/>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84"/>
      <c r="BM38" s="85"/>
      <c r="BN38" s="85"/>
      <c r="BO38" s="85"/>
      <c r="BP38" s="85"/>
      <c r="BQ38" s="85"/>
      <c r="BR38" s="85"/>
      <c r="BS38" s="85"/>
      <c r="BT38" s="85"/>
      <c r="BU38" s="85"/>
      <c r="BV38" s="85"/>
      <c r="BW38" s="85"/>
      <c r="BX38" s="85"/>
      <c r="BY38" s="85"/>
      <c r="BZ38" s="86"/>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84"/>
      <c r="BM39" s="85"/>
      <c r="BN39" s="85"/>
      <c r="BO39" s="85"/>
      <c r="BP39" s="85"/>
      <c r="BQ39" s="85"/>
      <c r="BR39" s="85"/>
      <c r="BS39" s="85"/>
      <c r="BT39" s="85"/>
      <c r="BU39" s="85"/>
      <c r="BV39" s="85"/>
      <c r="BW39" s="85"/>
      <c r="BX39" s="85"/>
      <c r="BY39" s="85"/>
      <c r="BZ39" s="86"/>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84"/>
      <c r="BM40" s="85"/>
      <c r="BN40" s="85"/>
      <c r="BO40" s="85"/>
      <c r="BP40" s="85"/>
      <c r="BQ40" s="85"/>
      <c r="BR40" s="85"/>
      <c r="BS40" s="85"/>
      <c r="BT40" s="85"/>
      <c r="BU40" s="85"/>
      <c r="BV40" s="85"/>
      <c r="BW40" s="85"/>
      <c r="BX40" s="85"/>
      <c r="BY40" s="85"/>
      <c r="BZ40" s="86"/>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84"/>
      <c r="BM41" s="85"/>
      <c r="BN41" s="85"/>
      <c r="BO41" s="85"/>
      <c r="BP41" s="85"/>
      <c r="BQ41" s="85"/>
      <c r="BR41" s="85"/>
      <c r="BS41" s="85"/>
      <c r="BT41" s="85"/>
      <c r="BU41" s="85"/>
      <c r="BV41" s="85"/>
      <c r="BW41" s="85"/>
      <c r="BX41" s="85"/>
      <c r="BY41" s="85"/>
      <c r="BZ41" s="86"/>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84"/>
      <c r="BM42" s="85"/>
      <c r="BN42" s="85"/>
      <c r="BO42" s="85"/>
      <c r="BP42" s="85"/>
      <c r="BQ42" s="85"/>
      <c r="BR42" s="85"/>
      <c r="BS42" s="85"/>
      <c r="BT42" s="85"/>
      <c r="BU42" s="85"/>
      <c r="BV42" s="85"/>
      <c r="BW42" s="85"/>
      <c r="BX42" s="85"/>
      <c r="BY42" s="85"/>
      <c r="BZ42" s="86"/>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84"/>
      <c r="BM43" s="85"/>
      <c r="BN43" s="85"/>
      <c r="BO43" s="85"/>
      <c r="BP43" s="85"/>
      <c r="BQ43" s="85"/>
      <c r="BR43" s="85"/>
      <c r="BS43" s="85"/>
      <c r="BT43" s="85"/>
      <c r="BU43" s="85"/>
      <c r="BV43" s="85"/>
      <c r="BW43" s="85"/>
      <c r="BX43" s="85"/>
      <c r="BY43" s="85"/>
      <c r="BZ43" s="86"/>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87"/>
      <c r="BM44" s="88"/>
      <c r="BN44" s="88"/>
      <c r="BO44" s="88"/>
      <c r="BP44" s="88"/>
      <c r="BQ44" s="88"/>
      <c r="BR44" s="88"/>
      <c r="BS44" s="88"/>
      <c r="BT44" s="88"/>
      <c r="BU44" s="88"/>
      <c r="BV44" s="88"/>
      <c r="BW44" s="88"/>
      <c r="BX44" s="88"/>
      <c r="BY44" s="88"/>
      <c r="BZ44" s="89"/>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84" t="s">
        <v>123</v>
      </c>
      <c r="BM47" s="85"/>
      <c r="BN47" s="85"/>
      <c r="BO47" s="85"/>
      <c r="BP47" s="85"/>
      <c r="BQ47" s="85"/>
      <c r="BR47" s="85"/>
      <c r="BS47" s="85"/>
      <c r="BT47" s="85"/>
      <c r="BU47" s="85"/>
      <c r="BV47" s="85"/>
      <c r="BW47" s="85"/>
      <c r="BX47" s="85"/>
      <c r="BY47" s="85"/>
      <c r="BZ47" s="86"/>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84"/>
      <c r="BM48" s="85"/>
      <c r="BN48" s="85"/>
      <c r="BO48" s="85"/>
      <c r="BP48" s="85"/>
      <c r="BQ48" s="85"/>
      <c r="BR48" s="85"/>
      <c r="BS48" s="85"/>
      <c r="BT48" s="85"/>
      <c r="BU48" s="85"/>
      <c r="BV48" s="85"/>
      <c r="BW48" s="85"/>
      <c r="BX48" s="85"/>
      <c r="BY48" s="85"/>
      <c r="BZ48" s="86"/>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84"/>
      <c r="BM49" s="85"/>
      <c r="BN49" s="85"/>
      <c r="BO49" s="85"/>
      <c r="BP49" s="85"/>
      <c r="BQ49" s="85"/>
      <c r="BR49" s="85"/>
      <c r="BS49" s="85"/>
      <c r="BT49" s="85"/>
      <c r="BU49" s="85"/>
      <c r="BV49" s="85"/>
      <c r="BW49" s="85"/>
      <c r="BX49" s="85"/>
      <c r="BY49" s="85"/>
      <c r="BZ49" s="86"/>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84"/>
      <c r="BM50" s="85"/>
      <c r="BN50" s="85"/>
      <c r="BO50" s="85"/>
      <c r="BP50" s="85"/>
      <c r="BQ50" s="85"/>
      <c r="BR50" s="85"/>
      <c r="BS50" s="85"/>
      <c r="BT50" s="85"/>
      <c r="BU50" s="85"/>
      <c r="BV50" s="85"/>
      <c r="BW50" s="85"/>
      <c r="BX50" s="85"/>
      <c r="BY50" s="85"/>
      <c r="BZ50" s="86"/>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84"/>
      <c r="BM51" s="85"/>
      <c r="BN51" s="85"/>
      <c r="BO51" s="85"/>
      <c r="BP51" s="85"/>
      <c r="BQ51" s="85"/>
      <c r="BR51" s="85"/>
      <c r="BS51" s="85"/>
      <c r="BT51" s="85"/>
      <c r="BU51" s="85"/>
      <c r="BV51" s="85"/>
      <c r="BW51" s="85"/>
      <c r="BX51" s="85"/>
      <c r="BY51" s="85"/>
      <c r="BZ51" s="86"/>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84"/>
      <c r="BM52" s="85"/>
      <c r="BN52" s="85"/>
      <c r="BO52" s="85"/>
      <c r="BP52" s="85"/>
      <c r="BQ52" s="85"/>
      <c r="BR52" s="85"/>
      <c r="BS52" s="85"/>
      <c r="BT52" s="85"/>
      <c r="BU52" s="85"/>
      <c r="BV52" s="85"/>
      <c r="BW52" s="85"/>
      <c r="BX52" s="85"/>
      <c r="BY52" s="85"/>
      <c r="BZ52" s="86"/>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84"/>
      <c r="BM53" s="85"/>
      <c r="BN53" s="85"/>
      <c r="BO53" s="85"/>
      <c r="BP53" s="85"/>
      <c r="BQ53" s="85"/>
      <c r="BR53" s="85"/>
      <c r="BS53" s="85"/>
      <c r="BT53" s="85"/>
      <c r="BU53" s="85"/>
      <c r="BV53" s="85"/>
      <c r="BW53" s="85"/>
      <c r="BX53" s="85"/>
      <c r="BY53" s="85"/>
      <c r="BZ53" s="86"/>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84"/>
      <c r="BM54" s="85"/>
      <c r="BN54" s="85"/>
      <c r="BO54" s="85"/>
      <c r="BP54" s="85"/>
      <c r="BQ54" s="85"/>
      <c r="BR54" s="85"/>
      <c r="BS54" s="85"/>
      <c r="BT54" s="85"/>
      <c r="BU54" s="85"/>
      <c r="BV54" s="85"/>
      <c r="BW54" s="85"/>
      <c r="BX54" s="85"/>
      <c r="BY54" s="85"/>
      <c r="BZ54" s="86"/>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84"/>
      <c r="BM55" s="85"/>
      <c r="BN55" s="85"/>
      <c r="BO55" s="85"/>
      <c r="BP55" s="85"/>
      <c r="BQ55" s="85"/>
      <c r="BR55" s="85"/>
      <c r="BS55" s="85"/>
      <c r="BT55" s="85"/>
      <c r="BU55" s="85"/>
      <c r="BV55" s="85"/>
      <c r="BW55" s="85"/>
      <c r="BX55" s="85"/>
      <c r="BY55" s="85"/>
      <c r="BZ55" s="86"/>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84"/>
      <c r="BM56" s="85"/>
      <c r="BN56" s="85"/>
      <c r="BO56" s="85"/>
      <c r="BP56" s="85"/>
      <c r="BQ56" s="85"/>
      <c r="BR56" s="85"/>
      <c r="BS56" s="85"/>
      <c r="BT56" s="85"/>
      <c r="BU56" s="85"/>
      <c r="BV56" s="85"/>
      <c r="BW56" s="85"/>
      <c r="BX56" s="85"/>
      <c r="BY56" s="85"/>
      <c r="BZ56" s="86"/>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84"/>
      <c r="BM57" s="85"/>
      <c r="BN57" s="85"/>
      <c r="BO57" s="85"/>
      <c r="BP57" s="85"/>
      <c r="BQ57" s="85"/>
      <c r="BR57" s="85"/>
      <c r="BS57" s="85"/>
      <c r="BT57" s="85"/>
      <c r="BU57" s="85"/>
      <c r="BV57" s="85"/>
      <c r="BW57" s="85"/>
      <c r="BX57" s="85"/>
      <c r="BY57" s="85"/>
      <c r="BZ57" s="86"/>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4"/>
      <c r="BM58" s="85"/>
      <c r="BN58" s="85"/>
      <c r="BO58" s="85"/>
      <c r="BP58" s="85"/>
      <c r="BQ58" s="85"/>
      <c r="BR58" s="85"/>
      <c r="BS58" s="85"/>
      <c r="BT58" s="85"/>
      <c r="BU58" s="85"/>
      <c r="BV58" s="85"/>
      <c r="BW58" s="85"/>
      <c r="BX58" s="85"/>
      <c r="BY58" s="85"/>
      <c r="BZ58" s="8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4"/>
      <c r="BM59" s="85"/>
      <c r="BN59" s="85"/>
      <c r="BO59" s="85"/>
      <c r="BP59" s="85"/>
      <c r="BQ59" s="85"/>
      <c r="BR59" s="85"/>
      <c r="BS59" s="85"/>
      <c r="BT59" s="85"/>
      <c r="BU59" s="85"/>
      <c r="BV59" s="85"/>
      <c r="BW59" s="85"/>
      <c r="BX59" s="85"/>
      <c r="BY59" s="85"/>
      <c r="BZ59" s="86"/>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84"/>
      <c r="BM60" s="85"/>
      <c r="BN60" s="85"/>
      <c r="BO60" s="85"/>
      <c r="BP60" s="85"/>
      <c r="BQ60" s="85"/>
      <c r="BR60" s="85"/>
      <c r="BS60" s="85"/>
      <c r="BT60" s="85"/>
      <c r="BU60" s="85"/>
      <c r="BV60" s="85"/>
      <c r="BW60" s="85"/>
      <c r="BX60" s="85"/>
      <c r="BY60" s="85"/>
      <c r="BZ60" s="8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84"/>
      <c r="BM61" s="85"/>
      <c r="BN61" s="85"/>
      <c r="BO61" s="85"/>
      <c r="BP61" s="85"/>
      <c r="BQ61" s="85"/>
      <c r="BR61" s="85"/>
      <c r="BS61" s="85"/>
      <c r="BT61" s="85"/>
      <c r="BU61" s="85"/>
      <c r="BV61" s="85"/>
      <c r="BW61" s="85"/>
      <c r="BX61" s="85"/>
      <c r="BY61" s="85"/>
      <c r="BZ61" s="86"/>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84"/>
      <c r="BM62" s="85"/>
      <c r="BN62" s="85"/>
      <c r="BO62" s="85"/>
      <c r="BP62" s="85"/>
      <c r="BQ62" s="85"/>
      <c r="BR62" s="85"/>
      <c r="BS62" s="85"/>
      <c r="BT62" s="85"/>
      <c r="BU62" s="85"/>
      <c r="BV62" s="85"/>
      <c r="BW62" s="85"/>
      <c r="BX62" s="85"/>
      <c r="BY62" s="85"/>
      <c r="BZ62" s="86"/>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7"/>
      <c r="BM63" s="88"/>
      <c r="BN63" s="88"/>
      <c r="BO63" s="88"/>
      <c r="BP63" s="88"/>
      <c r="BQ63" s="88"/>
      <c r="BR63" s="88"/>
      <c r="BS63" s="88"/>
      <c r="BT63" s="88"/>
      <c r="BU63" s="88"/>
      <c r="BV63" s="88"/>
      <c r="BW63" s="88"/>
      <c r="BX63" s="88"/>
      <c r="BY63" s="88"/>
      <c r="BZ63" s="89"/>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124</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273210</v>
      </c>
      <c r="D6" s="33">
        <f t="shared" si="3"/>
        <v>47</v>
      </c>
      <c r="E6" s="33">
        <f t="shared" si="3"/>
        <v>17</v>
      </c>
      <c r="F6" s="33">
        <f t="shared" si="3"/>
        <v>1</v>
      </c>
      <c r="G6" s="33">
        <f t="shared" si="3"/>
        <v>0</v>
      </c>
      <c r="H6" s="33" t="str">
        <f t="shared" si="3"/>
        <v>大阪府　豊能町</v>
      </c>
      <c r="I6" s="33" t="str">
        <f t="shared" si="3"/>
        <v>法非適用</v>
      </c>
      <c r="J6" s="33" t="str">
        <f t="shared" si="3"/>
        <v>下水道事業</v>
      </c>
      <c r="K6" s="33" t="str">
        <f t="shared" si="3"/>
        <v>公共下水道</v>
      </c>
      <c r="L6" s="33" t="str">
        <f t="shared" si="3"/>
        <v>Cb1</v>
      </c>
      <c r="M6" s="33">
        <f t="shared" si="3"/>
        <v>0</v>
      </c>
      <c r="N6" s="34" t="str">
        <f t="shared" si="3"/>
        <v>-</v>
      </c>
      <c r="O6" s="34" t="str">
        <f t="shared" si="3"/>
        <v>該当数値なし</v>
      </c>
      <c r="P6" s="34">
        <f t="shared" si="3"/>
        <v>89.63</v>
      </c>
      <c r="Q6" s="34">
        <f t="shared" si="3"/>
        <v>74.78</v>
      </c>
      <c r="R6" s="34">
        <f t="shared" si="3"/>
        <v>2484</v>
      </c>
      <c r="S6" s="34">
        <f t="shared" si="3"/>
        <v>20457</v>
      </c>
      <c r="T6" s="34">
        <f t="shared" si="3"/>
        <v>34.340000000000003</v>
      </c>
      <c r="U6" s="34">
        <f t="shared" si="3"/>
        <v>595.72</v>
      </c>
      <c r="V6" s="34">
        <f t="shared" si="3"/>
        <v>18218</v>
      </c>
      <c r="W6" s="34">
        <f t="shared" si="3"/>
        <v>3.15</v>
      </c>
      <c r="X6" s="34">
        <f t="shared" si="3"/>
        <v>5783.49</v>
      </c>
      <c r="Y6" s="35">
        <f>IF(Y7="",NA(),Y7)</f>
        <v>99.05</v>
      </c>
      <c r="Z6" s="35">
        <f t="shared" ref="Z6:AH6" si="4">IF(Z7="",NA(),Z7)</f>
        <v>103.3</v>
      </c>
      <c r="AA6" s="35">
        <f t="shared" si="4"/>
        <v>106.49</v>
      </c>
      <c r="AB6" s="35">
        <f t="shared" si="4"/>
        <v>113.29</v>
      </c>
      <c r="AC6" s="35">
        <f t="shared" si="4"/>
        <v>114.74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454.73</v>
      </c>
      <c r="BG6" s="35">
        <f t="shared" ref="BG6:BO6" si="7">IF(BG7="",NA(),BG7)</f>
        <v>396.99</v>
      </c>
      <c r="BH6" s="35">
        <f t="shared" si="7"/>
        <v>402.92</v>
      </c>
      <c r="BI6" s="35">
        <f t="shared" si="7"/>
        <v>322.23</v>
      </c>
      <c r="BJ6" s="35">
        <f t="shared" si="7"/>
        <v>284.7</v>
      </c>
      <c r="BK6" s="35">
        <f t="shared" si="7"/>
        <v>1252.8800000000001</v>
      </c>
      <c r="BL6" s="35">
        <f t="shared" si="7"/>
        <v>1119.4100000000001</v>
      </c>
      <c r="BM6" s="35">
        <f t="shared" si="7"/>
        <v>641.22</v>
      </c>
      <c r="BN6" s="35">
        <f t="shared" si="7"/>
        <v>681.23</v>
      </c>
      <c r="BO6" s="35">
        <f t="shared" si="7"/>
        <v>773.95</v>
      </c>
      <c r="BP6" s="34" t="str">
        <f>IF(BP7="","",IF(BP7="-","【-】","【"&amp;SUBSTITUTE(TEXT(BP7,"#,##0.00"),"-","△")&amp;"】"))</f>
        <v>【728.30】</v>
      </c>
      <c r="BQ6" s="35">
        <f>IF(BQ7="",NA(),BQ7)</f>
        <v>92.73</v>
      </c>
      <c r="BR6" s="35">
        <f t="shared" ref="BR6:BZ6" si="8">IF(BR7="",NA(),BR7)</f>
        <v>97.08</v>
      </c>
      <c r="BS6" s="35">
        <f t="shared" si="8"/>
        <v>94.61</v>
      </c>
      <c r="BT6" s="35">
        <f t="shared" si="8"/>
        <v>108.76</v>
      </c>
      <c r="BU6" s="35">
        <f t="shared" si="8"/>
        <v>106.27</v>
      </c>
      <c r="BV6" s="35">
        <f t="shared" si="8"/>
        <v>66.87</v>
      </c>
      <c r="BW6" s="35">
        <f t="shared" si="8"/>
        <v>71.349999999999994</v>
      </c>
      <c r="BX6" s="35">
        <f t="shared" si="8"/>
        <v>71.48</v>
      </c>
      <c r="BY6" s="35">
        <f t="shared" si="8"/>
        <v>76.84</v>
      </c>
      <c r="BZ6" s="35">
        <f t="shared" si="8"/>
        <v>72.87</v>
      </c>
      <c r="CA6" s="34" t="str">
        <f>IF(CA7="","",IF(CA7="-","【-】","【"&amp;SUBSTITUTE(TEXT(CA7,"#,##0.00"),"-","△")&amp;"】"))</f>
        <v>【100.04】</v>
      </c>
      <c r="CB6" s="35">
        <f>IF(CB7="",NA(),CB7)</f>
        <v>116.86</v>
      </c>
      <c r="CC6" s="35">
        <f t="shared" ref="CC6:CK6" si="9">IF(CC7="",NA(),CC7)</f>
        <v>117.51</v>
      </c>
      <c r="CD6" s="35">
        <f t="shared" si="9"/>
        <v>123.52</v>
      </c>
      <c r="CE6" s="35">
        <f t="shared" si="9"/>
        <v>131.25</v>
      </c>
      <c r="CF6" s="35">
        <f t="shared" si="9"/>
        <v>134.19</v>
      </c>
      <c r="CG6" s="35">
        <f t="shared" si="9"/>
        <v>195.15</v>
      </c>
      <c r="CH6" s="35">
        <f t="shared" si="9"/>
        <v>182.55</v>
      </c>
      <c r="CI6" s="35">
        <f t="shared" si="9"/>
        <v>170.07</v>
      </c>
      <c r="CJ6" s="35">
        <f t="shared" si="9"/>
        <v>160.72999999999999</v>
      </c>
      <c r="CK6" s="35">
        <f t="shared" si="9"/>
        <v>160.55000000000001</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51.83</v>
      </c>
      <c r="CS6" s="35">
        <f t="shared" si="10"/>
        <v>50.27</v>
      </c>
      <c r="CT6" s="35">
        <f t="shared" si="10"/>
        <v>62.16</v>
      </c>
      <c r="CU6" s="35">
        <f t="shared" si="10"/>
        <v>59.97</v>
      </c>
      <c r="CV6" s="35">
        <f t="shared" si="10"/>
        <v>56.35</v>
      </c>
      <c r="CW6" s="34" t="str">
        <f>IF(CW7="","",IF(CW7="-","【-】","【"&amp;SUBSTITUTE(TEXT(CW7,"#,##0.00"),"-","△")&amp;"】"))</f>
        <v>【60.09】</v>
      </c>
      <c r="CX6" s="35">
        <f>IF(CX7="",NA(),CX7)</f>
        <v>100</v>
      </c>
      <c r="CY6" s="35">
        <f t="shared" ref="CY6:DG6" si="11">IF(CY7="",NA(),CY7)</f>
        <v>100</v>
      </c>
      <c r="CZ6" s="35">
        <f t="shared" si="11"/>
        <v>100</v>
      </c>
      <c r="DA6" s="35">
        <f t="shared" si="11"/>
        <v>100</v>
      </c>
      <c r="DB6" s="35">
        <f t="shared" si="11"/>
        <v>100</v>
      </c>
      <c r="DC6" s="35">
        <f t="shared" si="11"/>
        <v>88.67</v>
      </c>
      <c r="DD6" s="35">
        <f t="shared" si="11"/>
        <v>89.13</v>
      </c>
      <c r="DE6" s="35">
        <f t="shared" si="11"/>
        <v>95.73</v>
      </c>
      <c r="DF6" s="35">
        <f t="shared" si="11"/>
        <v>94.8</v>
      </c>
      <c r="DG6" s="35">
        <f t="shared" si="11"/>
        <v>93.3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0.22</v>
      </c>
      <c r="EF6" s="35">
        <f t="shared" ref="EF6:EN6" si="14">IF(EF7="",NA(),EF7)</f>
        <v>0.23</v>
      </c>
      <c r="EG6" s="35">
        <f t="shared" si="14"/>
        <v>0.2</v>
      </c>
      <c r="EH6" s="35">
        <f t="shared" si="14"/>
        <v>0.08</v>
      </c>
      <c r="EI6" s="35">
        <f t="shared" si="14"/>
        <v>0.19</v>
      </c>
      <c r="EJ6" s="35">
        <f t="shared" si="14"/>
        <v>0.17</v>
      </c>
      <c r="EK6" s="35">
        <f t="shared" si="14"/>
        <v>0.12</v>
      </c>
      <c r="EL6" s="35">
        <f t="shared" si="14"/>
        <v>7.0000000000000007E-2</v>
      </c>
      <c r="EM6" s="35">
        <f t="shared" si="14"/>
        <v>1.08</v>
      </c>
      <c r="EN6" s="35">
        <f t="shared" si="14"/>
        <v>1.1499999999999999</v>
      </c>
      <c r="EO6" s="34" t="str">
        <f>IF(EO7="","",IF(EO7="-","【-】","【"&amp;SUBSTITUTE(TEXT(EO7,"#,##0.00"),"-","△")&amp;"】"))</f>
        <v>【0.27】</v>
      </c>
    </row>
    <row r="7" spans="1:145" s="36" customFormat="1" x14ac:dyDescent="0.15">
      <c r="A7" s="28"/>
      <c r="B7" s="37">
        <v>2016</v>
      </c>
      <c r="C7" s="37">
        <v>273210</v>
      </c>
      <c r="D7" s="37">
        <v>47</v>
      </c>
      <c r="E7" s="37">
        <v>17</v>
      </c>
      <c r="F7" s="37">
        <v>1</v>
      </c>
      <c r="G7" s="37">
        <v>0</v>
      </c>
      <c r="H7" s="37" t="s">
        <v>109</v>
      </c>
      <c r="I7" s="37" t="s">
        <v>110</v>
      </c>
      <c r="J7" s="37" t="s">
        <v>111</v>
      </c>
      <c r="K7" s="37" t="s">
        <v>112</v>
      </c>
      <c r="L7" s="37" t="s">
        <v>113</v>
      </c>
      <c r="M7" s="37"/>
      <c r="N7" s="38" t="s">
        <v>114</v>
      </c>
      <c r="O7" s="38" t="s">
        <v>115</v>
      </c>
      <c r="P7" s="38">
        <v>89.63</v>
      </c>
      <c r="Q7" s="38">
        <v>74.78</v>
      </c>
      <c r="R7" s="38">
        <v>2484</v>
      </c>
      <c r="S7" s="38">
        <v>20457</v>
      </c>
      <c r="T7" s="38">
        <v>34.340000000000003</v>
      </c>
      <c r="U7" s="38">
        <v>595.72</v>
      </c>
      <c r="V7" s="38">
        <v>18218</v>
      </c>
      <c r="W7" s="38">
        <v>3.15</v>
      </c>
      <c r="X7" s="38">
        <v>5783.49</v>
      </c>
      <c r="Y7" s="38">
        <v>99.05</v>
      </c>
      <c r="Z7" s="38">
        <v>103.3</v>
      </c>
      <c r="AA7" s="38">
        <v>106.49</v>
      </c>
      <c r="AB7" s="38">
        <v>113.29</v>
      </c>
      <c r="AC7" s="38">
        <v>114.74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454.73</v>
      </c>
      <c r="BG7" s="38">
        <v>396.99</v>
      </c>
      <c r="BH7" s="38">
        <v>402.92</v>
      </c>
      <c r="BI7" s="38">
        <v>322.23</v>
      </c>
      <c r="BJ7" s="38">
        <v>284.7</v>
      </c>
      <c r="BK7" s="38">
        <v>1252.8800000000001</v>
      </c>
      <c r="BL7" s="38">
        <v>1119.4100000000001</v>
      </c>
      <c r="BM7" s="38">
        <v>641.22</v>
      </c>
      <c r="BN7" s="38">
        <v>681.23</v>
      </c>
      <c r="BO7" s="38">
        <v>773.95</v>
      </c>
      <c r="BP7" s="38">
        <v>728.3</v>
      </c>
      <c r="BQ7" s="38">
        <v>92.73</v>
      </c>
      <c r="BR7" s="38">
        <v>97.08</v>
      </c>
      <c r="BS7" s="38">
        <v>94.61</v>
      </c>
      <c r="BT7" s="38">
        <v>108.76</v>
      </c>
      <c r="BU7" s="38">
        <v>106.27</v>
      </c>
      <c r="BV7" s="38">
        <v>66.87</v>
      </c>
      <c r="BW7" s="38">
        <v>71.349999999999994</v>
      </c>
      <c r="BX7" s="38">
        <v>71.48</v>
      </c>
      <c r="BY7" s="38">
        <v>76.84</v>
      </c>
      <c r="BZ7" s="38">
        <v>72.87</v>
      </c>
      <c r="CA7" s="38">
        <v>100.04</v>
      </c>
      <c r="CB7" s="38">
        <v>116.86</v>
      </c>
      <c r="CC7" s="38">
        <v>117.51</v>
      </c>
      <c r="CD7" s="38">
        <v>123.52</v>
      </c>
      <c r="CE7" s="38">
        <v>131.25</v>
      </c>
      <c r="CF7" s="38">
        <v>134.19</v>
      </c>
      <c r="CG7" s="38">
        <v>195.15</v>
      </c>
      <c r="CH7" s="38">
        <v>182.55</v>
      </c>
      <c r="CI7" s="38">
        <v>170.07</v>
      </c>
      <c r="CJ7" s="38">
        <v>160.72999999999999</v>
      </c>
      <c r="CK7" s="38">
        <v>160.55000000000001</v>
      </c>
      <c r="CL7" s="38">
        <v>137.82</v>
      </c>
      <c r="CM7" s="38" t="s">
        <v>114</v>
      </c>
      <c r="CN7" s="38" t="s">
        <v>114</v>
      </c>
      <c r="CO7" s="38" t="s">
        <v>114</v>
      </c>
      <c r="CP7" s="38" t="s">
        <v>114</v>
      </c>
      <c r="CQ7" s="38" t="s">
        <v>114</v>
      </c>
      <c r="CR7" s="38">
        <v>51.83</v>
      </c>
      <c r="CS7" s="38">
        <v>50.27</v>
      </c>
      <c r="CT7" s="38">
        <v>62.16</v>
      </c>
      <c r="CU7" s="38">
        <v>59.97</v>
      </c>
      <c r="CV7" s="38">
        <v>56.35</v>
      </c>
      <c r="CW7" s="38">
        <v>60.09</v>
      </c>
      <c r="CX7" s="38">
        <v>100</v>
      </c>
      <c r="CY7" s="38">
        <v>100</v>
      </c>
      <c r="CZ7" s="38">
        <v>100</v>
      </c>
      <c r="DA7" s="38">
        <v>100</v>
      </c>
      <c r="DB7" s="38">
        <v>100</v>
      </c>
      <c r="DC7" s="38">
        <v>88.67</v>
      </c>
      <c r="DD7" s="38">
        <v>89.13</v>
      </c>
      <c r="DE7" s="38">
        <v>95.73</v>
      </c>
      <c r="DF7" s="38">
        <v>94.8</v>
      </c>
      <c r="DG7" s="38">
        <v>93.3</v>
      </c>
      <c r="DH7" s="38">
        <v>94.9</v>
      </c>
      <c r="DI7" s="38"/>
      <c r="DJ7" s="38"/>
      <c r="DK7" s="38"/>
      <c r="DL7" s="38"/>
      <c r="DM7" s="38"/>
      <c r="DN7" s="38"/>
      <c r="DO7" s="38"/>
      <c r="DP7" s="38"/>
      <c r="DQ7" s="38"/>
      <c r="DR7" s="38"/>
      <c r="DS7" s="38"/>
      <c r="DT7" s="38"/>
      <c r="DU7" s="38"/>
      <c r="DV7" s="38"/>
      <c r="DW7" s="38"/>
      <c r="DX7" s="38"/>
      <c r="DY7" s="38"/>
      <c r="DZ7" s="38"/>
      <c r="EA7" s="38"/>
      <c r="EB7" s="38"/>
      <c r="EC7" s="38"/>
      <c r="ED7" s="38"/>
      <c r="EE7" s="38">
        <v>0.22</v>
      </c>
      <c r="EF7" s="38">
        <v>0.23</v>
      </c>
      <c r="EG7" s="38">
        <v>0.2</v>
      </c>
      <c r="EH7" s="38">
        <v>0.08</v>
      </c>
      <c r="EI7" s="38">
        <v>0.19</v>
      </c>
      <c r="EJ7" s="38">
        <v>0.17</v>
      </c>
      <c r="EK7" s="38">
        <v>0.12</v>
      </c>
      <c r="EL7" s="38">
        <v>7.0000000000000007E-2</v>
      </c>
      <c r="EM7" s="38">
        <v>1.08</v>
      </c>
      <c r="EN7" s="38">
        <v>1.1499999999999999</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2017-12-25T02:10:19Z</dcterms:created>
  <dcterms:modified xsi:type="dcterms:W3CDTF">2018-02-19T02:23:01Z</dcterms:modified>
  <cp:category/>
</cp:coreProperties>
</file>