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営業課\経営比較分析表（HP用）\R2\【経営比較分析表】2019_273210_47_171_174_181-000\"/>
    </mc:Choice>
  </mc:AlternateContent>
  <workbookProtection workbookAlgorithmName="SHA-512" workbookHashValue="VoVRLqGdbGHzK9aY1nsWur13vkinOqICRjCPWOAiTpbyhiG5J08QEi+H6cmaMwN1ZZSmEtEW6PFolFxOzzcZ/A==" workbookSaltValue="Y1gGoMBg/45oAuudG5g3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<sst xmlns="http://schemas.openxmlformats.org/spreadsheetml/2006/main" count="247" uniqueCount="121">
  <si>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</si>
  <si>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</si>
  <si>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</si>
  <si>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</si>
  <si>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</si>
  <si>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</si>
  <si>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</si>
  <si>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</si>
  <si>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</si>
  <si>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</si>
  <si>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</si>
  <si>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</si>
  <si>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</si>
  <si>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</si>
  <si>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</si>
  <si>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</si>
  <si>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</si>
  <si>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</si>
  <si>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</si>
  <si>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</si>
  <si>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</si>
  <si>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</si>
  <si>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</si>
  <si>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</si>
  <si>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</si>
  <si>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</si>
  <si>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</si>
  <si>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</si>
  <si>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</si>
  <si>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</si>
  <si>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</si>
  <si>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</si>
  <si>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</si>
  <si>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</si>
  <si>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</si>
  <si>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</si>
  <si>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</si>
  <si>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</si>
  <si>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</si>
  <si>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</si>
  <si>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</si>
  <si>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</si>
  <si>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</si>
  <si>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</si>
  <si>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</si>
  <si>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</si>
  <si>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</si>
  <si>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</si>
  <si>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</si>
  <si>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</si>
  <si>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</si>
  <si>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</si>
  <si>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</si>
  <si>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</si>
  <si>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</si>
  <si>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</si>
  <si>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</si>
  <si>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</si>
  <si>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</si>
  <si>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</si>
  <si>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</si>
  <si>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</si>
  <si>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</si>
  <si>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</si>
  <si>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</si>
  <si>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</si>
  <si>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</si>
  <si>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</si>
  <si>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</si>
  <si>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</si>
  <si>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</si>
  <si>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</si>
  <si>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</si>
  <si>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</si>
  <si>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</si>
  <si>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</si>
  <si>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</si>
  <si>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</si>
  <si>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</si>
  <si>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</si>
  <si>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</si>
  <si>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</si>
  <si>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</si>
  <si>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</si>
  <si>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</si>
  <si>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</si>
  <si>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</si>
  <si>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</si>
  <si>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</si>
  <si>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</si>
  <si>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</si>
  <si>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</si>
  <si>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</si>
  <si>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</si>
  <si>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</si>
  <si>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</si>
  <si>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</si>
  <si>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</si>
  <si>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</si>
  <si>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</si>
  <si>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</si>
  <si>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</si>
  <si>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</si>
  <si>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</si>
  <si>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</si>
  <si>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</si>
  <si>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</si>
  <si>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</si>
  <si>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</si>
  <si>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</si>
  <si>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</si>
  <si>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</si>
  <si>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</si>
  <si>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</si>
  <si>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</si>
  <si>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</si>
  <si>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</si>
  <si>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</si>
  <si>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浄化槽が設置されてから20年であるため、耐用年数等を考慮すれば大規模な修繕の実施は当分の間ない。
　このため、現在のところ、損傷部の修繕等の維持管理を実施している。</t>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</si>
  <si>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
　今後の浄化槽老朽化対策については、計画を立てて実施する必要がある。</t>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</si>
  <si>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
　なお、水洗化率は100％になっており、新たに浄化槽を整備することはない。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</si>
</sst>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B8-4680-A238-1BC22B516FFD}"/>
            </c:ext>
          </c:extLst>
        </c:ser>
        <c:dLbls>
          <c:showLegendKey val="0"/>
          <c:showVal val="0"/>
          <c:showCatName val="0"/>
          <c:showSerName val="0"/>
          <c:showPercent val="0"/>
          <c:showBubbleSize val="0"/>
        </c:dLbls>
        <c:gapWidth val="150"/>
        <c:axId val="345225888"/>
        <c:axId val="34522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7B8-4680-A238-1BC22B516FFD}"/>
            </c:ext>
          </c:extLst>
        </c:ser>
        <c:dLbls>
          <c:showLegendKey val="0"/>
          <c:showVal val="0"/>
          <c:showCatName val="0"/>
          <c:showSerName val="0"/>
          <c:showPercent val="0"/>
          <c:showBubbleSize val="0"/>
        </c:dLbls>
        <c:marker val="1"/>
        <c:smooth val="0"/>
        <c:axId val="345225888"/>
        <c:axId val="345222360"/>
      </c:lineChart>
      <c:dateAx>
        <c:axId val="345225888"/>
        <c:scaling>
          <c:orientation val="minMax"/>
        </c:scaling>
        <c:delete val="1"/>
        <c:axPos val="b"/>
        <c:numFmt formatCode="&quot;H&quot;yy" sourceLinked="1"/>
        <c:majorTickMark val="none"/>
        <c:minorTickMark val="none"/>
        <c:tickLblPos val="none"/>
        <c:crossAx val="345222360"/>
        <c:crosses val="autoZero"/>
        <c:auto val="1"/>
        <c:lblOffset val="100"/>
        <c:baseTimeUnit val="years"/>
      </c:dateAx>
      <c:valAx>
        <c:axId val="3452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17.239999999999998</c:v>
                </c:pt>
                <c:pt idx="1">
                  <c:v>36.78</c:v>
                </c:pt>
                <c:pt idx="2">
                  <c:v>36.78</c:v>
                </c:pt>
                <c:pt idx="3">
                  <c:v>34.479999999999997</c:v>
                </c:pt>
                <c:pt idx="4">
                  <c:v>34.479999999999997</c:v>
                </c:pt>
              </c:numCache>
            </c:numRef>
          </c:val>
          <c:extLst xmlns:c16r2="http://schemas.microsoft.com/office/drawing/2015/06/chart">
            <c:ext xmlns:c16="http://schemas.microsoft.com/office/drawing/2014/chart" uri="{C3380CC4-5D6E-409C-BE32-E72D297353CC}">
              <c16:uniqueId val="{00000000-8672-4E6B-BA26-604A3B4672B3}"/>
            </c:ext>
          </c:extLst>
        </c:ser>
        <c:dLbls>
          <c:showLegendKey val="0"/>
          <c:showVal val="0"/>
          <c:showCatName val="0"/>
          <c:showSerName val="0"/>
          <c:showPercent val="0"/>
          <c:showBubbleSize val="0"/>
        </c:dLbls>
        <c:gapWidth val="150"/>
        <c:axId val="347810360"/>
        <c:axId val="34781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xmlns:c16r2="http://schemas.microsoft.com/office/drawing/2015/06/chart">
            <c:ext xmlns:c16="http://schemas.microsoft.com/office/drawing/2014/chart" uri="{C3380CC4-5D6E-409C-BE32-E72D297353CC}">
              <c16:uniqueId val="{00000001-8672-4E6B-BA26-604A3B4672B3}"/>
            </c:ext>
          </c:extLst>
        </c:ser>
        <c:dLbls>
          <c:showLegendKey val="0"/>
          <c:showVal val="0"/>
          <c:showCatName val="0"/>
          <c:showSerName val="0"/>
          <c:showPercent val="0"/>
          <c:showBubbleSize val="0"/>
        </c:dLbls>
        <c:marker val="1"/>
        <c:smooth val="0"/>
        <c:axId val="347810360"/>
        <c:axId val="347811144"/>
      </c:lineChart>
      <c:dateAx>
        <c:axId val="347810360"/>
        <c:scaling>
          <c:orientation val="minMax"/>
        </c:scaling>
        <c:delete val="1"/>
        <c:axPos val="b"/>
        <c:numFmt formatCode="&quot;H&quot;yy" sourceLinked="1"/>
        <c:majorTickMark val="none"/>
        <c:minorTickMark val="none"/>
        <c:tickLblPos val="none"/>
        <c:crossAx val="347811144"/>
        <c:crosses val="autoZero"/>
        <c:auto val="1"/>
        <c:lblOffset val="100"/>
        <c:baseTimeUnit val="years"/>
      </c:dateAx>
      <c:valAx>
        <c:axId val="34781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1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F44-43AD-837F-F66BEA08737A}"/>
            </c:ext>
          </c:extLst>
        </c:ser>
        <c:dLbls>
          <c:showLegendKey val="0"/>
          <c:showVal val="0"/>
          <c:showCatName val="0"/>
          <c:showSerName val="0"/>
          <c:showPercent val="0"/>
          <c:showBubbleSize val="0"/>
        </c:dLbls>
        <c:gapWidth val="150"/>
        <c:axId val="347486576"/>
        <c:axId val="3474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xmlns:c16r2="http://schemas.microsoft.com/office/drawing/2015/06/chart">
            <c:ext xmlns:c16="http://schemas.microsoft.com/office/drawing/2014/chart" uri="{C3380CC4-5D6E-409C-BE32-E72D297353CC}">
              <c16:uniqueId val="{00000001-FF44-43AD-837F-F66BEA08737A}"/>
            </c:ext>
          </c:extLst>
        </c:ser>
        <c:dLbls>
          <c:showLegendKey val="0"/>
          <c:showVal val="0"/>
          <c:showCatName val="0"/>
          <c:showSerName val="0"/>
          <c:showPercent val="0"/>
          <c:showBubbleSize val="0"/>
        </c:dLbls>
        <c:marker val="1"/>
        <c:smooth val="0"/>
        <c:axId val="347486576"/>
        <c:axId val="347488928"/>
      </c:lineChart>
      <c:dateAx>
        <c:axId val="347486576"/>
        <c:scaling>
          <c:orientation val="minMax"/>
        </c:scaling>
        <c:delete val="1"/>
        <c:axPos val="b"/>
        <c:numFmt formatCode="&quot;H&quot;yy" sourceLinked="1"/>
        <c:majorTickMark val="none"/>
        <c:minorTickMark val="none"/>
        <c:tickLblPos val="none"/>
        <c:crossAx val="347488928"/>
        <c:crosses val="autoZero"/>
        <c:auto val="1"/>
        <c:lblOffset val="100"/>
        <c:baseTimeUnit val="years"/>
      </c:dateAx>
      <c:valAx>
        <c:axId val="3474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88.55</c:v>
                </c:pt>
                <c:pt idx="1">
                  <c:v>90.23</c:v>
                </c:pt>
                <c:pt idx="2">
                  <c:v>88.7</c:v>
                </c:pt>
                <c:pt idx="3">
                  <c:v>88.34</c:v>
                </c:pt>
                <c:pt idx="4">
                  <c:v>87.63</c:v>
                </c:pt>
              </c:numCache>
            </c:numRef>
          </c:val>
          <c:extLst xmlns:c16r2="http://schemas.microsoft.com/office/drawing/2015/06/chart">
            <c:ext xmlns:c16="http://schemas.microsoft.com/office/drawing/2014/chart" uri="{C3380CC4-5D6E-409C-BE32-E72D297353CC}">
              <c16:uniqueId val="{00000000-39F7-489D-BEDD-B72A7403EFC2}"/>
            </c:ext>
          </c:extLst>
        </c:ser>
        <c:dLbls>
          <c:showLegendKey val="0"/>
          <c:showVal val="0"/>
          <c:showCatName val="0"/>
          <c:showSerName val="0"/>
          <c:showPercent val="0"/>
          <c:showBubbleSize val="0"/>
        </c:dLbls>
        <c:gapWidth val="150"/>
        <c:axId val="347489320"/>
        <c:axId val="34749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F7-489D-BEDD-B72A7403EFC2}"/>
            </c:ext>
          </c:extLst>
        </c:ser>
        <c:dLbls>
          <c:showLegendKey val="0"/>
          <c:showVal val="0"/>
          <c:showCatName val="0"/>
          <c:showSerName val="0"/>
          <c:showPercent val="0"/>
          <c:showBubbleSize val="0"/>
        </c:dLbls>
        <c:marker val="1"/>
        <c:smooth val="0"/>
        <c:axId val="347489320"/>
        <c:axId val="347490888"/>
      </c:lineChart>
      <c:dateAx>
        <c:axId val="347489320"/>
        <c:scaling>
          <c:orientation val="minMax"/>
        </c:scaling>
        <c:delete val="1"/>
        <c:axPos val="b"/>
        <c:numFmt formatCode="&quot;H&quot;yy" sourceLinked="1"/>
        <c:majorTickMark val="none"/>
        <c:minorTickMark val="none"/>
        <c:tickLblPos val="none"/>
        <c:crossAx val="347490888"/>
        <c:crosses val="autoZero"/>
        <c:auto val="1"/>
        <c:lblOffset val="100"/>
        <c:baseTimeUnit val="years"/>
      </c:dateAx>
      <c:valAx>
        <c:axId val="34749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49-44D0-97C0-AADA51E4018B}"/>
            </c:ext>
          </c:extLst>
        </c:ser>
        <c:dLbls>
          <c:showLegendKey val="0"/>
          <c:showVal val="0"/>
          <c:showCatName val="0"/>
          <c:showSerName val="0"/>
          <c:showPercent val="0"/>
          <c:showBubbleSize val="0"/>
        </c:dLbls>
        <c:gapWidth val="150"/>
        <c:axId val="347488144"/>
        <c:axId val="34749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49-44D0-97C0-AADA51E4018B}"/>
            </c:ext>
          </c:extLst>
        </c:ser>
        <c:dLbls>
          <c:showLegendKey val="0"/>
          <c:showVal val="0"/>
          <c:showCatName val="0"/>
          <c:showSerName val="0"/>
          <c:showPercent val="0"/>
          <c:showBubbleSize val="0"/>
        </c:dLbls>
        <c:marker val="1"/>
        <c:smooth val="0"/>
        <c:axId val="347488144"/>
        <c:axId val="347490104"/>
      </c:lineChart>
      <c:dateAx>
        <c:axId val="347488144"/>
        <c:scaling>
          <c:orientation val="minMax"/>
        </c:scaling>
        <c:delete val="1"/>
        <c:axPos val="b"/>
        <c:numFmt formatCode="&quot;H&quot;yy" sourceLinked="1"/>
        <c:majorTickMark val="none"/>
        <c:minorTickMark val="none"/>
        <c:tickLblPos val="none"/>
        <c:crossAx val="347490104"/>
        <c:crosses val="autoZero"/>
        <c:auto val="1"/>
        <c:lblOffset val="100"/>
        <c:baseTimeUnit val="years"/>
      </c:dateAx>
      <c:valAx>
        <c:axId val="34749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4F-4866-BCE8-66E5BF7C8022}"/>
            </c:ext>
          </c:extLst>
        </c:ser>
        <c:dLbls>
          <c:showLegendKey val="0"/>
          <c:showVal val="0"/>
          <c:showCatName val="0"/>
          <c:showSerName val="0"/>
          <c:showPercent val="0"/>
          <c:showBubbleSize val="0"/>
        </c:dLbls>
        <c:gapWidth val="150"/>
        <c:axId val="347487752"/>
        <c:axId val="34748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4F-4866-BCE8-66E5BF7C8022}"/>
            </c:ext>
          </c:extLst>
        </c:ser>
        <c:dLbls>
          <c:showLegendKey val="0"/>
          <c:showVal val="0"/>
          <c:showCatName val="0"/>
          <c:showSerName val="0"/>
          <c:showPercent val="0"/>
          <c:showBubbleSize val="0"/>
        </c:dLbls>
        <c:marker val="1"/>
        <c:smooth val="0"/>
        <c:axId val="347487752"/>
        <c:axId val="347485008"/>
      </c:lineChart>
      <c:dateAx>
        <c:axId val="347487752"/>
        <c:scaling>
          <c:orientation val="minMax"/>
        </c:scaling>
        <c:delete val="1"/>
        <c:axPos val="b"/>
        <c:numFmt formatCode="&quot;H&quot;yy" sourceLinked="1"/>
        <c:majorTickMark val="none"/>
        <c:minorTickMark val="none"/>
        <c:tickLblPos val="none"/>
        <c:crossAx val="347485008"/>
        <c:crosses val="autoZero"/>
        <c:auto val="1"/>
        <c:lblOffset val="100"/>
        <c:baseTimeUnit val="years"/>
      </c:dateAx>
      <c:valAx>
        <c:axId val="34748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3B-4A5F-BC0E-2B5E260B9136}"/>
            </c:ext>
          </c:extLst>
        </c:ser>
        <c:dLbls>
          <c:showLegendKey val="0"/>
          <c:showVal val="0"/>
          <c:showCatName val="0"/>
          <c:showSerName val="0"/>
          <c:showPercent val="0"/>
          <c:showBubbleSize val="0"/>
        </c:dLbls>
        <c:gapWidth val="150"/>
        <c:axId val="347485400"/>
        <c:axId val="34748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3B-4A5F-BC0E-2B5E260B9136}"/>
            </c:ext>
          </c:extLst>
        </c:ser>
        <c:dLbls>
          <c:showLegendKey val="0"/>
          <c:showVal val="0"/>
          <c:showCatName val="0"/>
          <c:showSerName val="0"/>
          <c:showPercent val="0"/>
          <c:showBubbleSize val="0"/>
        </c:dLbls>
        <c:marker val="1"/>
        <c:smooth val="0"/>
        <c:axId val="347485400"/>
        <c:axId val="347486968"/>
      </c:lineChart>
      <c:dateAx>
        <c:axId val="347485400"/>
        <c:scaling>
          <c:orientation val="minMax"/>
        </c:scaling>
        <c:delete val="1"/>
        <c:axPos val="b"/>
        <c:numFmt formatCode="&quot;H&quot;yy" sourceLinked="1"/>
        <c:majorTickMark val="none"/>
        <c:minorTickMark val="none"/>
        <c:tickLblPos val="none"/>
        <c:crossAx val="347486968"/>
        <c:crosses val="autoZero"/>
        <c:auto val="1"/>
        <c:lblOffset val="100"/>
        <c:baseTimeUnit val="years"/>
      </c:dateAx>
      <c:valAx>
        <c:axId val="34748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A7-4F1B-8D2D-17B95FBDBD57}"/>
            </c:ext>
          </c:extLst>
        </c:ser>
        <c:dLbls>
          <c:showLegendKey val="0"/>
          <c:showVal val="0"/>
          <c:showCatName val="0"/>
          <c:showSerName val="0"/>
          <c:showPercent val="0"/>
          <c:showBubbleSize val="0"/>
        </c:dLbls>
        <c:gapWidth val="150"/>
        <c:axId val="347806832"/>
        <c:axId val="34780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A7-4F1B-8D2D-17B95FBDBD57}"/>
            </c:ext>
          </c:extLst>
        </c:ser>
        <c:dLbls>
          <c:showLegendKey val="0"/>
          <c:showVal val="0"/>
          <c:showCatName val="0"/>
          <c:showSerName val="0"/>
          <c:showPercent val="0"/>
          <c:showBubbleSize val="0"/>
        </c:dLbls>
        <c:marker val="1"/>
        <c:smooth val="0"/>
        <c:axId val="347806832"/>
        <c:axId val="347804088"/>
      </c:lineChart>
      <c:dateAx>
        <c:axId val="347806832"/>
        <c:scaling>
          <c:orientation val="minMax"/>
        </c:scaling>
        <c:delete val="1"/>
        <c:axPos val="b"/>
        <c:numFmt formatCode="&quot;H&quot;yy" sourceLinked="1"/>
        <c:majorTickMark val="none"/>
        <c:minorTickMark val="none"/>
        <c:tickLblPos val="none"/>
        <c:crossAx val="347804088"/>
        <c:crosses val="autoZero"/>
        <c:auto val="1"/>
        <c:lblOffset val="100"/>
        <c:baseTimeUnit val="years"/>
      </c:dateAx>
      <c:valAx>
        <c:axId val="3478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3203.2</c:v>
                </c:pt>
                <c:pt idx="1">
                  <c:v>3109.21</c:v>
                </c:pt>
                <c:pt idx="2">
                  <c:v>2925.36</c:v>
                </c:pt>
                <c:pt idx="3">
                  <c:v>2766.27</c:v>
                </c:pt>
                <c:pt idx="4">
                  <c:v>2606.2600000000002</c:v>
                </c:pt>
              </c:numCache>
            </c:numRef>
          </c:val>
          <c:extLst xmlns:c16r2="http://schemas.microsoft.com/office/drawing/2015/06/chart">
            <c:ext xmlns:c16="http://schemas.microsoft.com/office/drawing/2014/chart" uri="{C3380CC4-5D6E-409C-BE32-E72D297353CC}">
              <c16:uniqueId val="{00000000-7BD6-4588-9AC1-9E645FEE6109}"/>
            </c:ext>
          </c:extLst>
        </c:ser>
        <c:dLbls>
          <c:showLegendKey val="0"/>
          <c:showVal val="0"/>
          <c:showCatName val="0"/>
          <c:showSerName val="0"/>
          <c:showPercent val="0"/>
          <c:showBubbleSize val="0"/>
        </c:dLbls>
        <c:gapWidth val="150"/>
        <c:axId val="347807224"/>
        <c:axId val="3478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xmlns:c16r2="http://schemas.microsoft.com/office/drawing/2015/06/chart">
            <c:ext xmlns:c16="http://schemas.microsoft.com/office/drawing/2014/chart" uri="{C3380CC4-5D6E-409C-BE32-E72D297353CC}">
              <c16:uniqueId val="{00000001-7BD6-4588-9AC1-9E645FEE6109}"/>
            </c:ext>
          </c:extLst>
        </c:ser>
        <c:dLbls>
          <c:showLegendKey val="0"/>
          <c:showVal val="0"/>
          <c:showCatName val="0"/>
          <c:showSerName val="0"/>
          <c:showPercent val="0"/>
          <c:showBubbleSize val="0"/>
        </c:dLbls>
        <c:marker val="1"/>
        <c:smooth val="0"/>
        <c:axId val="347807224"/>
        <c:axId val="347808008"/>
      </c:lineChart>
      <c:dateAx>
        <c:axId val="347807224"/>
        <c:scaling>
          <c:orientation val="minMax"/>
        </c:scaling>
        <c:delete val="1"/>
        <c:axPos val="b"/>
        <c:numFmt formatCode="&quot;H&quot;yy" sourceLinked="1"/>
        <c:majorTickMark val="none"/>
        <c:minorTickMark val="none"/>
        <c:tickLblPos val="none"/>
        <c:crossAx val="347808008"/>
        <c:crosses val="autoZero"/>
        <c:auto val="1"/>
        <c:lblOffset val="100"/>
        <c:baseTimeUnit val="years"/>
      </c:dateAx>
      <c:valAx>
        <c:axId val="3478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24.02</c:v>
                </c:pt>
                <c:pt idx="1">
                  <c:v>18.11</c:v>
                </c:pt>
                <c:pt idx="2">
                  <c:v>21.25</c:v>
                </c:pt>
                <c:pt idx="3">
                  <c:v>21.07</c:v>
                </c:pt>
                <c:pt idx="4">
                  <c:v>21.63</c:v>
                </c:pt>
              </c:numCache>
            </c:numRef>
          </c:val>
          <c:extLst xmlns:c16r2="http://schemas.microsoft.com/office/drawing/2015/06/chart">
            <c:ext xmlns:c16="http://schemas.microsoft.com/office/drawing/2014/chart" uri="{C3380CC4-5D6E-409C-BE32-E72D297353CC}">
              <c16:uniqueId val="{00000000-E8B1-433B-87A4-3C46097D6F01}"/>
            </c:ext>
          </c:extLst>
        </c:ser>
        <c:dLbls>
          <c:showLegendKey val="0"/>
          <c:showVal val="0"/>
          <c:showCatName val="0"/>
          <c:showSerName val="0"/>
          <c:showPercent val="0"/>
          <c:showBubbleSize val="0"/>
        </c:dLbls>
        <c:gapWidth val="150"/>
        <c:axId val="347808792"/>
        <c:axId val="3478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xmlns:c16r2="http://schemas.microsoft.com/office/drawing/2015/06/chart">
            <c:ext xmlns:c16="http://schemas.microsoft.com/office/drawing/2014/chart" uri="{C3380CC4-5D6E-409C-BE32-E72D297353CC}">
              <c16:uniqueId val="{00000001-E8B1-433B-87A4-3C46097D6F01}"/>
            </c:ext>
          </c:extLst>
        </c:ser>
        <c:dLbls>
          <c:showLegendKey val="0"/>
          <c:showVal val="0"/>
          <c:showCatName val="0"/>
          <c:showSerName val="0"/>
          <c:showPercent val="0"/>
          <c:showBubbleSize val="0"/>
        </c:dLbls>
        <c:marker val="1"/>
        <c:smooth val="0"/>
        <c:axId val="347808792"/>
        <c:axId val="347809184"/>
      </c:lineChart>
      <c:dateAx>
        <c:axId val="347808792"/>
        <c:scaling>
          <c:orientation val="minMax"/>
        </c:scaling>
        <c:delete val="1"/>
        <c:axPos val="b"/>
        <c:numFmt formatCode="&quot;H&quot;yy" sourceLinked="1"/>
        <c:majorTickMark val="none"/>
        <c:minorTickMark val="none"/>
        <c:tickLblPos val="none"/>
        <c:crossAx val="347809184"/>
        <c:crosses val="autoZero"/>
        <c:auto val="1"/>
        <c:lblOffset val="100"/>
        <c:baseTimeUnit val="years"/>
      </c:dateAx>
      <c:valAx>
        <c:axId val="3478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614.98</c:v>
                </c:pt>
                <c:pt idx="1">
                  <c:v>860.76</c:v>
                </c:pt>
                <c:pt idx="2">
                  <c:v>724.59</c:v>
                </c:pt>
                <c:pt idx="3">
                  <c:v>772.32</c:v>
                </c:pt>
                <c:pt idx="4">
                  <c:v>752.26</c:v>
                </c:pt>
              </c:numCache>
            </c:numRef>
          </c:val>
          <c:extLst xmlns:c16r2="http://schemas.microsoft.com/office/drawing/2015/06/chart">
            <c:ext xmlns:c16="http://schemas.microsoft.com/office/drawing/2014/chart" uri="{C3380CC4-5D6E-409C-BE32-E72D297353CC}">
              <c16:uniqueId val="{00000000-C07D-4FC2-A617-20BA3B8EC874}"/>
            </c:ext>
          </c:extLst>
        </c:ser>
        <c:dLbls>
          <c:showLegendKey val="0"/>
          <c:showVal val="0"/>
          <c:showCatName val="0"/>
          <c:showSerName val="0"/>
          <c:showPercent val="0"/>
          <c:showBubbleSize val="0"/>
        </c:dLbls>
        <c:gapWidth val="150"/>
        <c:axId val="347805656"/>
        <c:axId val="34780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xmlns:c16r2="http://schemas.microsoft.com/office/drawing/2015/06/chart">
            <c:ext xmlns:c16="http://schemas.microsoft.com/office/drawing/2014/chart" uri="{C3380CC4-5D6E-409C-BE32-E72D297353CC}">
              <c16:uniqueId val="{00000001-C07D-4FC2-A617-20BA3B8EC874}"/>
            </c:ext>
          </c:extLst>
        </c:ser>
        <c:dLbls>
          <c:showLegendKey val="0"/>
          <c:showVal val="0"/>
          <c:showCatName val="0"/>
          <c:showSerName val="0"/>
          <c:showPercent val="0"/>
          <c:showBubbleSize val="0"/>
        </c:dLbls>
        <c:marker val="1"/>
        <c:smooth val="0"/>
        <c:axId val="347805656"/>
        <c:axId val="347809968"/>
      </c:lineChart>
      <c:dateAx>
        <c:axId val="347805656"/>
        <c:scaling>
          <c:orientation val="minMax"/>
        </c:scaling>
        <c:delete val="1"/>
        <c:axPos val="b"/>
        <c:numFmt formatCode="&quot;H&quot;yy" sourceLinked="1"/>
        <c:majorTickMark val="none"/>
        <c:minorTickMark val="none"/>
        <c:tickLblPos val="none"/>
        <c:crossAx val="347809968"/>
        <c:crosses val="autoZero"/>
        <c:auto val="1"/>
        <c:lblOffset val="100"/>
        <c:baseTimeUnit val="years"/>
      </c:dateAx>
      <c:valAx>
        <c:axId val="3478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AN34" sqref="AN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豊能町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19339</v>
      </c>
      <c r="AM8" s="69"/>
      <c r="AN8" s="69"/>
      <c r="AO8" s="69"/>
      <c r="AP8" s="69"/>
      <c r="AQ8" s="69"/>
      <c r="AR8" s="69"/>
      <c r="AS8" s="69"/>
      <c r="AT8" s="68">
        <f>データ!T6</f>
        <v>34.340000000000003</v>
      </c>
      <c r="AU8" s="68"/>
      <c r="AV8" s="68"/>
      <c r="AW8" s="68"/>
      <c r="AX8" s="68"/>
      <c r="AY8" s="68"/>
      <c r="AZ8" s="68"/>
      <c r="BA8" s="68"/>
      <c r="BB8" s="68">
        <f>データ!U6</f>
        <v>563.16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0.78</v>
      </c>
      <c r="Q10" s="68"/>
      <c r="R10" s="68"/>
      <c r="S10" s="68"/>
      <c r="T10" s="68"/>
      <c r="U10" s="68"/>
      <c r="V10" s="68"/>
      <c r="W10" s="68">
        <f>データ!Q6</f>
        <v>100</v>
      </c>
      <c r="X10" s="68"/>
      <c r="Y10" s="68"/>
      <c r="Z10" s="68"/>
      <c r="AA10" s="68"/>
      <c r="AB10" s="68"/>
      <c r="AC10" s="68"/>
      <c r="AD10" s="69">
        <f>データ!R6</f>
        <v>3000</v>
      </c>
      <c r="AE10" s="69"/>
      <c r="AF10" s="69"/>
      <c r="AG10" s="69"/>
      <c r="AH10" s="69"/>
      <c r="AI10" s="69"/>
      <c r="AJ10" s="69"/>
      <c r="AK10" s="2"/>
      <c r="AL10" s="69">
        <f>データ!V6</f>
        <v>150</v>
      </c>
      <c r="AM10" s="69"/>
      <c r="AN10" s="69"/>
      <c r="AO10" s="69"/>
      <c r="AP10" s="69"/>
      <c r="AQ10" s="69"/>
      <c r="AR10" s="69"/>
      <c r="AS10" s="69"/>
      <c r="AT10" s="68">
        <f>データ!W6</f>
        <v>0.27</v>
      </c>
      <c r="AU10" s="68"/>
      <c r="AV10" s="68"/>
      <c r="AW10" s="68"/>
      <c r="AX10" s="68"/>
      <c r="AY10" s="68"/>
      <c r="AZ10" s="68"/>
      <c r="BA10" s="68"/>
      <c r="BB10" s="68">
        <f>データ!X6</f>
        <v>555.55999999999995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45</v>
      </c>
      <c r="N86" s="26" t="s">
        <v>46</v>
      </c>
      <c r="O86" s="26" t="str">
        <f>データ!EO6</f>
        <v>【-】</v>
      </c>
    </row>
  </sheetData>
  <sheetProtection algorithmName="SHA-512" hashValue="fUZXuU1ibs0Ru2bB5/UM2B7zECoX2N9KUNHK2rohDQ5Il7Hg9CIQUKfTfANgUNvvzOAsybedfC1enAhT4Qlluw==" saltValue="tt1b/2v4ItKetqFoHVlK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0.78</v>
      </c>
      <c r="Q6" s="34">
        <f t="shared" si="3"/>
        <v>100</v>
      </c>
      <c r="R6" s="34">
        <f t="shared" si="3"/>
        <v>3000</v>
      </c>
      <c r="S6" s="34">
        <f t="shared" si="3"/>
        <v>19339</v>
      </c>
      <c r="T6" s="34">
        <f t="shared" si="3"/>
        <v>34.340000000000003</v>
      </c>
      <c r="U6" s="34">
        <f t="shared" si="3"/>
        <v>563.16</v>
      </c>
      <c r="V6" s="34">
        <f t="shared" si="3"/>
        <v>150</v>
      </c>
      <c r="W6" s="34">
        <f t="shared" si="3"/>
        <v>0.27</v>
      </c>
      <c r="X6" s="34">
        <f t="shared" si="3"/>
        <v>555.55999999999995</v>
      </c>
      <c r="Y6" s="35">
        <f>IF(Y7="",NA(),Y7)</f>
        <v>88.55</v>
      </c>
      <c r="Z6" s="35">
        <f t="shared" ref="Z6:AH6" si="4">IF(Z7="",NA(),Z7)</f>
        <v>90.23</v>
      </c>
      <c r="AA6" s="35">
        <f t="shared" si="4"/>
        <v>88.7</v>
      </c>
      <c r="AB6" s="35">
        <f t="shared" si="4"/>
        <v>88.34</v>
      </c>
      <c r="AC6" s="35">
        <f t="shared" si="4"/>
        <v>87.63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3203.2</v>
      </c>
      <c r="BG6" s="35">
        <f t="shared" ref="BG6:BO6" si="7">IF(BG7="",NA(),BG7)</f>
        <v>3109.21</v>
      </c>
      <c r="BH6" s="35">
        <f t="shared" si="7"/>
        <v>2925.36</v>
      </c>
      <c r="BI6" s="35">
        <f t="shared" si="7"/>
        <v>2766.27</v>
      </c>
      <c r="BJ6" s="35">
        <f t="shared" si="7"/>
        <v>2606.2600000000002</v>
      </c>
      <c r="BK6" s="35">
        <f t="shared" si="7"/>
        <v>663.76</v>
      </c>
      <c r="BL6" s="35">
        <f t="shared" si="7"/>
        <v>566.35</v>
      </c>
      <c r="BM6" s="35">
        <f t="shared" si="7"/>
        <v>888.8</v>
      </c>
      <c r="BN6" s="35">
        <f t="shared" si="7"/>
        <v>855.65</v>
      </c>
      <c r="BO6" s="35">
        <f t="shared" si="7"/>
        <v>862.99</v>
      </c>
      <c r="BP6" s="34" t="str">
        <f>IF(BP7="","",IF(BP7="-","【-】","【"&amp;SUBSTITUTE(TEXT(BP7,"#,##0.00"),"-","△")&amp;"】"))</f>
        <v>【862.82】</v>
      </c>
      <c r="BQ6" s="35">
        <f>IF(BQ7="",NA(),BQ7)</f>
        <v>24.02</v>
      </c>
      <c r="BR6" s="35">
        <f t="shared" ref="BR6:BZ6" si="8">IF(BR7="",NA(),BR7)</f>
        <v>18.11</v>
      </c>
      <c r="BS6" s="35">
        <f t="shared" si="8"/>
        <v>21.25</v>
      </c>
      <c r="BT6" s="35">
        <f t="shared" si="8"/>
        <v>21.07</v>
      </c>
      <c r="BU6" s="35">
        <f t="shared" si="8"/>
        <v>21.63</v>
      </c>
      <c r="BV6" s="35">
        <f t="shared" si="8"/>
        <v>53.76</v>
      </c>
      <c r="BW6" s="35">
        <f t="shared" si="8"/>
        <v>52.27</v>
      </c>
      <c r="BX6" s="35">
        <f t="shared" si="8"/>
        <v>52.55</v>
      </c>
      <c r="BY6" s="35">
        <f t="shared" si="8"/>
        <v>52.23</v>
      </c>
      <c r="BZ6" s="35">
        <f t="shared" si="8"/>
        <v>50.06</v>
      </c>
      <c r="CA6" s="34" t="str">
        <f>IF(CA7="","",IF(CA7="-","【-】","【"&amp;SUBSTITUTE(TEXT(CA7,"#,##0.00"),"-","△")&amp;"】"))</f>
        <v>【49.71】</v>
      </c>
      <c r="CB6" s="35">
        <f>IF(CB7="",NA(),CB7)</f>
        <v>614.98</v>
      </c>
      <c r="CC6" s="35">
        <f t="shared" ref="CC6:CK6" si="9">IF(CC7="",NA(),CC7)</f>
        <v>860.76</v>
      </c>
      <c r="CD6" s="35">
        <f t="shared" si="9"/>
        <v>724.59</v>
      </c>
      <c r="CE6" s="35">
        <f t="shared" si="9"/>
        <v>772.32</v>
      </c>
      <c r="CF6" s="35">
        <f t="shared" si="9"/>
        <v>752.26</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17.239999999999998</v>
      </c>
      <c r="CN6" s="35">
        <f t="shared" ref="CN6:CV6" si="10">IF(CN7="",NA(),CN7)</f>
        <v>36.78</v>
      </c>
      <c r="CO6" s="35">
        <f t="shared" si="10"/>
        <v>36.78</v>
      </c>
      <c r="CP6" s="35">
        <f t="shared" si="10"/>
        <v>34.479999999999997</v>
      </c>
      <c r="CQ6" s="35">
        <f t="shared" si="10"/>
        <v>34.479999999999997</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273210</v>
      </c>
      <c r="D7" s="37">
        <v>47</v>
      </c>
      <c r="E7" s="37">
        <v>18</v>
      </c>
      <c r="F7" s="37">
        <v>1</v>
      </c>
      <c r="G7" s="37">
        <v>0</v>
      </c>
      <c r="H7" s="37" t="s">
        <v>100</v>
      </c>
      <c r="I7" s="37" t="s">
        <v>101</v>
      </c>
      <c r="J7" s="37" t="s">
        <v>102</v>
      </c>
      <c r="K7" s="37" t="s">
        <v>103</v>
      </c>
      <c r="L7" s="37" t="s">
        <v>104</v>
      </c>
      <c r="M7" s="37" t="s">
        <v>105</v>
      </c>
      <c r="N7" s="38" t="s">
        <v>106</v>
      </c>
      <c r="O7" s="38" t="s">
        <v>107</v>
      </c>
      <c r="P7" s="38">
        <v>0.78</v>
      </c>
      <c r="Q7" s="38">
        <v>100</v>
      </c>
      <c r="R7" s="38">
        <v>3000</v>
      </c>
      <c r="S7" s="38">
        <v>19339</v>
      </c>
      <c r="T7" s="38">
        <v>34.340000000000003</v>
      </c>
      <c r="U7" s="38">
        <v>563.16</v>
      </c>
      <c r="V7" s="38">
        <v>150</v>
      </c>
      <c r="W7" s="38">
        <v>0.27</v>
      </c>
      <c r="X7" s="38">
        <v>555.55999999999995</v>
      </c>
      <c r="Y7" s="38">
        <v>88.55</v>
      </c>
      <c r="Z7" s="38">
        <v>90.23</v>
      </c>
      <c r="AA7" s="38">
        <v>88.7</v>
      </c>
      <c r="AB7" s="38">
        <v>88.34</v>
      </c>
      <c r="AC7" s="38">
        <v>87.63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3203.2</v>
      </c>
      <c r="BG7" s="38">
        <v>3109.21</v>
      </c>
      <c r="BH7" s="38">
        <v>2925.36</v>
      </c>
      <c r="BI7" s="38">
        <v>2766.27</v>
      </c>
      <c r="BJ7" s="38">
        <v>2606.2600000000002</v>
      </c>
      <c r="BK7" s="38">
        <v>663.76</v>
      </c>
      <c r="BL7" s="38">
        <v>566.35</v>
      </c>
      <c r="BM7" s="38">
        <v>888.8</v>
      </c>
      <c r="BN7" s="38">
        <v>855.65</v>
      </c>
      <c r="BO7" s="38">
        <v>862.99</v>
      </c>
      <c r="BP7" s="38">
        <v>862.82</v>
      </c>
      <c r="BQ7" s="38">
        <v>24.02</v>
      </c>
      <c r="BR7" s="38">
        <v>18.11</v>
      </c>
      <c r="BS7" s="38">
        <v>21.25</v>
      </c>
      <c r="BT7" s="38">
        <v>21.07</v>
      </c>
      <c r="BU7" s="38">
        <v>21.63</v>
      </c>
      <c r="BV7" s="38">
        <v>53.76</v>
      </c>
      <c r="BW7" s="38">
        <v>52.27</v>
      </c>
      <c r="BX7" s="38">
        <v>52.55</v>
      </c>
      <c r="BY7" s="38">
        <v>52.23</v>
      </c>
      <c r="BZ7" s="38">
        <v>50.06</v>
      </c>
      <c r="CA7" s="38">
        <v>49.71</v>
      </c>
      <c r="CB7" s="38">
        <v>614.98</v>
      </c>
      <c r="CC7" s="38">
        <v>860.76</v>
      </c>
      <c r="CD7" s="38">
        <v>724.59</v>
      </c>
      <c r="CE7" s="38">
        <v>772.32</v>
      </c>
      <c r="CF7" s="38">
        <v>752.26</v>
      </c>
      <c r="CG7" s="38">
        <v>275.25</v>
      </c>
      <c r="CH7" s="38">
        <v>291.01</v>
      </c>
      <c r="CI7" s="38">
        <v>292.45</v>
      </c>
      <c r="CJ7" s="38">
        <v>294.05</v>
      </c>
      <c r="CK7" s="38">
        <v>309.22000000000003</v>
      </c>
      <c r="CL7" s="38">
        <v>317.18</v>
      </c>
      <c r="CM7" s="38">
        <v>17.239999999999998</v>
      </c>
      <c r="CN7" s="38">
        <v>36.78</v>
      </c>
      <c r="CO7" s="38">
        <v>36.78</v>
      </c>
      <c r="CP7" s="38">
        <v>34.479999999999997</v>
      </c>
      <c r="CQ7" s="38">
        <v>34.479999999999997</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2021-01-15T04:59:31Z</cp:lastPrinted>
  <dcterms:created xsi:type="dcterms:W3CDTF">2020-12-04T03:21:09Z</dcterms:created>
  <dcterms:modified xsi:type="dcterms:W3CDTF">2021-01-15T04:59:33Z</dcterms:modified>
  <cp:category/>
</cp:coreProperties>
</file>