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上下水道課G\下水会計\経営比較分析表\経営比較分析表（HP用）\R2\R2【経営比較分析表】2019_273210_47_171_174_181-000\"/>
    </mc:Choice>
  </mc:AlternateContent>
  <workbookProtection workbookAlgorithmName="SHA-512" workbookHashValue="cEW2KCqj2VaiJqjzUlQnC9LWGNGUyokYv08MsdUNeb3nwcNd4Pw0n5hmQfF5X8rEmkrrBhPz/Y63/2L9oHAxcg==" workbookSaltValue="hOHD3rIDXi9+16CfCf620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<sst xmlns="http://schemas.openxmlformats.org/spreadsheetml/2006/main" count="241" uniqueCount="122">
  <si>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</si>
  <si>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</si>
  <si>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</si>
  <si>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</si>
  <si>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</si>
  <si>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</si>
  <si>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</si>
  <si>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</si>
  <si>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</si>
  <si>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</si>
  <si>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</si>
  <si>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</si>
  <si>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</si>
  <si>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</si>
  <si>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</si>
  <si>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</si>
  <si>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</si>
  <si>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</si>
  <si>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</si>
  <si>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</si>
  <si>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</si>
  <si>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</si>
  <si>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</si>
  <si>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</si>
  <si>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</si>
  <si>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</si>
  <si>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</si>
  <si>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</si>
  <si>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</si>
  <si>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</si>
  <si>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</si>
  <si>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</si>
  <si>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</si>
  <si>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</si>
  <si>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</si>
  <si>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</si>
  <si>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</si>
  <si>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</si>
  <si>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</si>
  <si>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</si>
  <si>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</si>
  <si>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</si>
  <si>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</si>
  <si>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</si>
  <si>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</si>
  <si>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</si>
  <si>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</si>
  <si>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</si>
  <si>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</si>
  <si>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</si>
  <si>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</si>
  <si>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</si>
  <si>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</si>
  <si>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</si>
  <si>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</si>
  <si>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</si>
  <si>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</si>
  <si>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</si>
  <si>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</si>
  <si>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</si>
  <si>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</si>
  <si>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</si>
  <si>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</si>
  <si>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</si>
  <si>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</si>
  <si>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</si>
  <si>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</si>
  <si>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</si>
  <si>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</si>
  <si>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</si>
  <si>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</si>
  <si>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</si>
  <si>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</si>
  <si>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</si>
  <si>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</si>
  <si>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</si>
  <si>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</si>
  <si>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</si>
  <si>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</si>
  <si>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</si>
  <si>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</si>
  <si>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</si>
  <si>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</si>
  <si>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</si>
  <si>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</si>
  <si>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</si>
  <si>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</si>
  <si>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</si>
  <si>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</si>
  <si>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</si>
  <si>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</si>
  <si>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</si>
  <si>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</si>
  <si>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</si>
  <si>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</si>
  <si>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</si>
  <si>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</si>
  <si>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</si>
  <si>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</si>
  <si>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</si>
  <si>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</si>
  <si>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</si>
  <si>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</si>
  <si>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</si>
  <si>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</si>
  <si>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</si>
  <si>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</si>
  <si>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</si>
  <si>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</si>
  <si>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</si>
  <si>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</si>
  <si>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</si>
  <si>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</si>
  <si>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</si>
  <si>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</si>
  <si>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</si>
  <si>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</si>
  <si>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</si>
  <si>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</si>
  <si>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平成元年の供用開始のため、管渠は比較的新しく、老朽化には至っていない。</t>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</si>
  <si>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</si>
  <si>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老朽化対策については、管渠が比較的新しいため実施していないが、今後は計画的に行っていく必要があると考えている。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</si>
</sst>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39-4318-BC25-9E8258D65DD9}"/>
            </c:ext>
          </c:extLst>
        </c:ser>
        <c:dLbls>
          <c:showLegendKey val="0"/>
          <c:showVal val="0"/>
          <c:showCatName val="0"/>
          <c:showSerName val="0"/>
          <c:showPercent val="0"/>
          <c:showBubbleSize val="0"/>
        </c:dLbls>
        <c:gapWidth val="150"/>
        <c:axId val="360116128"/>
        <c:axId val="36011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0.04</c:v>
                </c:pt>
              </c:numCache>
            </c:numRef>
          </c:val>
          <c:smooth val="0"/>
          <c:extLst xmlns:c16r2="http://schemas.microsoft.com/office/drawing/2015/06/chart">
            <c:ext xmlns:c16="http://schemas.microsoft.com/office/drawing/2014/chart" uri="{C3380CC4-5D6E-409C-BE32-E72D297353CC}">
              <c16:uniqueId val="{00000001-8039-4318-BC25-9E8258D65DD9}"/>
            </c:ext>
          </c:extLst>
        </c:ser>
        <c:dLbls>
          <c:showLegendKey val="0"/>
          <c:showVal val="0"/>
          <c:showCatName val="0"/>
          <c:showSerName val="0"/>
          <c:showPercent val="0"/>
          <c:showBubbleSize val="0"/>
        </c:dLbls>
        <c:marker val="1"/>
        <c:smooth val="0"/>
        <c:axId val="360116128"/>
        <c:axId val="360116520"/>
      </c:lineChart>
      <c:dateAx>
        <c:axId val="360116128"/>
        <c:scaling>
          <c:orientation val="minMax"/>
        </c:scaling>
        <c:delete val="1"/>
        <c:axPos val="b"/>
        <c:numFmt formatCode="&quot;H&quot;yy" sourceLinked="1"/>
        <c:majorTickMark val="none"/>
        <c:minorTickMark val="none"/>
        <c:tickLblPos val="none"/>
        <c:crossAx val="360116520"/>
        <c:crosses val="autoZero"/>
        <c:auto val="1"/>
        <c:lblOffset val="100"/>
        <c:baseTimeUnit val="years"/>
      </c:dateAx>
      <c:valAx>
        <c:axId val="3601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F6-4C0B-A34F-0C265649B51B}"/>
            </c:ext>
          </c:extLst>
        </c:ser>
        <c:dLbls>
          <c:showLegendKey val="0"/>
          <c:showVal val="0"/>
          <c:showCatName val="0"/>
          <c:showSerName val="0"/>
          <c:showPercent val="0"/>
          <c:showBubbleSize val="0"/>
        </c:dLbls>
        <c:gapWidth val="150"/>
        <c:axId val="362811416"/>
        <c:axId val="36281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45.68</c:v>
                </c:pt>
              </c:numCache>
            </c:numRef>
          </c:val>
          <c:smooth val="0"/>
          <c:extLst xmlns:c16r2="http://schemas.microsoft.com/office/drawing/2015/06/chart">
            <c:ext xmlns:c16="http://schemas.microsoft.com/office/drawing/2014/chart" uri="{C3380CC4-5D6E-409C-BE32-E72D297353CC}">
              <c16:uniqueId val="{00000001-12F6-4C0B-A34F-0C265649B51B}"/>
            </c:ext>
          </c:extLst>
        </c:ser>
        <c:dLbls>
          <c:showLegendKey val="0"/>
          <c:showVal val="0"/>
          <c:showCatName val="0"/>
          <c:showSerName val="0"/>
          <c:showPercent val="0"/>
          <c:showBubbleSize val="0"/>
        </c:dLbls>
        <c:marker val="1"/>
        <c:smooth val="0"/>
        <c:axId val="362811416"/>
        <c:axId val="362813768"/>
      </c:lineChart>
      <c:dateAx>
        <c:axId val="362811416"/>
        <c:scaling>
          <c:orientation val="minMax"/>
        </c:scaling>
        <c:delete val="1"/>
        <c:axPos val="b"/>
        <c:numFmt formatCode="&quot;H&quot;yy" sourceLinked="1"/>
        <c:majorTickMark val="none"/>
        <c:minorTickMark val="none"/>
        <c:tickLblPos val="none"/>
        <c:crossAx val="362813768"/>
        <c:crosses val="autoZero"/>
        <c:auto val="1"/>
        <c:lblOffset val="100"/>
        <c:baseTimeUnit val="years"/>
      </c:dateAx>
      <c:valAx>
        <c:axId val="36281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92.21</c:v>
                </c:pt>
                <c:pt idx="1">
                  <c:v>92.28</c:v>
                </c:pt>
                <c:pt idx="2">
                  <c:v>92.24</c:v>
                </c:pt>
                <c:pt idx="3">
                  <c:v>92.36</c:v>
                </c:pt>
                <c:pt idx="4">
                  <c:v>92.96</c:v>
                </c:pt>
              </c:numCache>
            </c:numRef>
          </c:val>
          <c:extLst xmlns:c16r2="http://schemas.microsoft.com/office/drawing/2015/06/chart">
            <c:ext xmlns:c16="http://schemas.microsoft.com/office/drawing/2014/chart" uri="{C3380CC4-5D6E-409C-BE32-E72D297353CC}">
              <c16:uniqueId val="{00000000-B3DC-4B0D-85DE-ADFB84EBDAAA}"/>
            </c:ext>
          </c:extLst>
        </c:ser>
        <c:dLbls>
          <c:showLegendKey val="0"/>
          <c:showVal val="0"/>
          <c:showCatName val="0"/>
          <c:showSerName val="0"/>
          <c:showPercent val="0"/>
          <c:showBubbleSize val="0"/>
        </c:dLbls>
        <c:gapWidth val="150"/>
        <c:axId val="362807888"/>
        <c:axId val="36280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87.96</c:v>
                </c:pt>
              </c:numCache>
            </c:numRef>
          </c:val>
          <c:smooth val="0"/>
          <c:extLst xmlns:c16r2="http://schemas.microsoft.com/office/drawing/2015/06/chart">
            <c:ext xmlns:c16="http://schemas.microsoft.com/office/drawing/2014/chart" uri="{C3380CC4-5D6E-409C-BE32-E72D297353CC}">
              <c16:uniqueId val="{00000001-B3DC-4B0D-85DE-ADFB84EBDAAA}"/>
            </c:ext>
          </c:extLst>
        </c:ser>
        <c:dLbls>
          <c:showLegendKey val="0"/>
          <c:showVal val="0"/>
          <c:showCatName val="0"/>
          <c:showSerName val="0"/>
          <c:showPercent val="0"/>
          <c:showBubbleSize val="0"/>
        </c:dLbls>
        <c:marker val="1"/>
        <c:smooth val="0"/>
        <c:axId val="362807888"/>
        <c:axId val="362809848"/>
      </c:lineChart>
      <c:dateAx>
        <c:axId val="362807888"/>
        <c:scaling>
          <c:orientation val="minMax"/>
        </c:scaling>
        <c:delete val="1"/>
        <c:axPos val="b"/>
        <c:numFmt formatCode="&quot;H&quot;yy" sourceLinked="1"/>
        <c:majorTickMark val="none"/>
        <c:minorTickMark val="none"/>
        <c:tickLblPos val="none"/>
        <c:crossAx val="362809848"/>
        <c:crosses val="autoZero"/>
        <c:auto val="1"/>
        <c:lblOffset val="100"/>
        <c:baseTimeUnit val="years"/>
      </c:dateAx>
      <c:valAx>
        <c:axId val="3628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59.21</c:v>
                </c:pt>
                <c:pt idx="1">
                  <c:v>65.150000000000006</c:v>
                </c:pt>
                <c:pt idx="2">
                  <c:v>69.47</c:v>
                </c:pt>
                <c:pt idx="3">
                  <c:v>66.05</c:v>
                </c:pt>
                <c:pt idx="4">
                  <c:v>59.74</c:v>
                </c:pt>
              </c:numCache>
            </c:numRef>
          </c:val>
          <c:extLst xmlns:c16r2="http://schemas.microsoft.com/office/drawing/2015/06/chart">
            <c:ext xmlns:c16="http://schemas.microsoft.com/office/drawing/2014/chart" uri="{C3380CC4-5D6E-409C-BE32-E72D297353CC}">
              <c16:uniqueId val="{00000000-0E5F-43AF-BB57-5570C611B8FC}"/>
            </c:ext>
          </c:extLst>
        </c:ser>
        <c:dLbls>
          <c:showLegendKey val="0"/>
          <c:showVal val="0"/>
          <c:showCatName val="0"/>
          <c:showSerName val="0"/>
          <c:showPercent val="0"/>
          <c:showBubbleSize val="0"/>
        </c:dLbls>
        <c:gapWidth val="150"/>
        <c:axId val="362549648"/>
        <c:axId val="3625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5F-43AF-BB57-5570C611B8FC}"/>
            </c:ext>
          </c:extLst>
        </c:ser>
        <c:dLbls>
          <c:showLegendKey val="0"/>
          <c:showVal val="0"/>
          <c:showCatName val="0"/>
          <c:showSerName val="0"/>
          <c:showPercent val="0"/>
          <c:showBubbleSize val="0"/>
        </c:dLbls>
        <c:marker val="1"/>
        <c:smooth val="0"/>
        <c:axId val="362549648"/>
        <c:axId val="362552000"/>
      </c:lineChart>
      <c:dateAx>
        <c:axId val="362549648"/>
        <c:scaling>
          <c:orientation val="minMax"/>
        </c:scaling>
        <c:delete val="1"/>
        <c:axPos val="b"/>
        <c:numFmt formatCode="&quot;H&quot;yy" sourceLinked="1"/>
        <c:majorTickMark val="none"/>
        <c:minorTickMark val="none"/>
        <c:tickLblPos val="none"/>
        <c:crossAx val="362552000"/>
        <c:crosses val="autoZero"/>
        <c:auto val="1"/>
        <c:lblOffset val="100"/>
        <c:baseTimeUnit val="years"/>
      </c:dateAx>
      <c:valAx>
        <c:axId val="3625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4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BF-4AAB-B613-DE8618893B4B}"/>
            </c:ext>
          </c:extLst>
        </c:ser>
        <c:dLbls>
          <c:showLegendKey val="0"/>
          <c:showVal val="0"/>
          <c:showCatName val="0"/>
          <c:showSerName val="0"/>
          <c:showPercent val="0"/>
          <c:showBubbleSize val="0"/>
        </c:dLbls>
        <c:gapWidth val="150"/>
        <c:axId val="362552392"/>
        <c:axId val="36255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BF-4AAB-B613-DE8618893B4B}"/>
            </c:ext>
          </c:extLst>
        </c:ser>
        <c:dLbls>
          <c:showLegendKey val="0"/>
          <c:showVal val="0"/>
          <c:showCatName val="0"/>
          <c:showSerName val="0"/>
          <c:showPercent val="0"/>
          <c:showBubbleSize val="0"/>
        </c:dLbls>
        <c:marker val="1"/>
        <c:smooth val="0"/>
        <c:axId val="362552392"/>
        <c:axId val="362551608"/>
      </c:lineChart>
      <c:dateAx>
        <c:axId val="362552392"/>
        <c:scaling>
          <c:orientation val="minMax"/>
        </c:scaling>
        <c:delete val="1"/>
        <c:axPos val="b"/>
        <c:numFmt formatCode="&quot;H&quot;yy" sourceLinked="1"/>
        <c:majorTickMark val="none"/>
        <c:minorTickMark val="none"/>
        <c:tickLblPos val="none"/>
        <c:crossAx val="362551608"/>
        <c:crosses val="autoZero"/>
        <c:auto val="1"/>
        <c:lblOffset val="100"/>
        <c:baseTimeUnit val="years"/>
      </c:dateAx>
      <c:valAx>
        <c:axId val="3625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7C-497A-A5FC-FEAC284272BF}"/>
            </c:ext>
          </c:extLst>
        </c:ser>
        <c:dLbls>
          <c:showLegendKey val="0"/>
          <c:showVal val="0"/>
          <c:showCatName val="0"/>
          <c:showSerName val="0"/>
          <c:showPercent val="0"/>
          <c:showBubbleSize val="0"/>
        </c:dLbls>
        <c:gapWidth val="150"/>
        <c:axId val="362551216"/>
        <c:axId val="36298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7C-497A-A5FC-FEAC284272BF}"/>
            </c:ext>
          </c:extLst>
        </c:ser>
        <c:dLbls>
          <c:showLegendKey val="0"/>
          <c:showVal val="0"/>
          <c:showCatName val="0"/>
          <c:showSerName val="0"/>
          <c:showPercent val="0"/>
          <c:showBubbleSize val="0"/>
        </c:dLbls>
        <c:marker val="1"/>
        <c:smooth val="0"/>
        <c:axId val="362551216"/>
        <c:axId val="362984624"/>
      </c:lineChart>
      <c:dateAx>
        <c:axId val="362551216"/>
        <c:scaling>
          <c:orientation val="minMax"/>
        </c:scaling>
        <c:delete val="1"/>
        <c:axPos val="b"/>
        <c:numFmt formatCode="&quot;H&quot;yy" sourceLinked="1"/>
        <c:majorTickMark val="none"/>
        <c:minorTickMark val="none"/>
        <c:tickLblPos val="none"/>
        <c:crossAx val="362984624"/>
        <c:crosses val="autoZero"/>
        <c:auto val="1"/>
        <c:lblOffset val="100"/>
        <c:baseTimeUnit val="years"/>
      </c:dateAx>
      <c:valAx>
        <c:axId val="3629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F8-4B20-AB3E-0FE52F0F43CE}"/>
            </c:ext>
          </c:extLst>
        </c:ser>
        <c:dLbls>
          <c:showLegendKey val="0"/>
          <c:showVal val="0"/>
          <c:showCatName val="0"/>
          <c:showSerName val="0"/>
          <c:showPercent val="0"/>
          <c:showBubbleSize val="0"/>
        </c:dLbls>
        <c:gapWidth val="150"/>
        <c:axId val="362981488"/>
        <c:axId val="3629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F8-4B20-AB3E-0FE52F0F43CE}"/>
            </c:ext>
          </c:extLst>
        </c:ser>
        <c:dLbls>
          <c:showLegendKey val="0"/>
          <c:showVal val="0"/>
          <c:showCatName val="0"/>
          <c:showSerName val="0"/>
          <c:showPercent val="0"/>
          <c:showBubbleSize val="0"/>
        </c:dLbls>
        <c:marker val="1"/>
        <c:smooth val="0"/>
        <c:axId val="362981488"/>
        <c:axId val="362985800"/>
      </c:lineChart>
      <c:dateAx>
        <c:axId val="362981488"/>
        <c:scaling>
          <c:orientation val="minMax"/>
        </c:scaling>
        <c:delete val="1"/>
        <c:axPos val="b"/>
        <c:numFmt formatCode="&quot;H&quot;yy" sourceLinked="1"/>
        <c:majorTickMark val="none"/>
        <c:minorTickMark val="none"/>
        <c:tickLblPos val="none"/>
        <c:crossAx val="362985800"/>
        <c:crosses val="autoZero"/>
        <c:auto val="1"/>
        <c:lblOffset val="100"/>
        <c:baseTimeUnit val="years"/>
      </c:dateAx>
      <c:valAx>
        <c:axId val="3629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08-4A21-BED6-7BEDBA7030FA}"/>
            </c:ext>
          </c:extLst>
        </c:ser>
        <c:dLbls>
          <c:showLegendKey val="0"/>
          <c:showVal val="0"/>
          <c:showCatName val="0"/>
          <c:showSerName val="0"/>
          <c:showPercent val="0"/>
          <c:showBubbleSize val="0"/>
        </c:dLbls>
        <c:gapWidth val="150"/>
        <c:axId val="362983840"/>
        <c:axId val="36298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8-4A21-BED6-7BEDBA7030FA}"/>
            </c:ext>
          </c:extLst>
        </c:ser>
        <c:dLbls>
          <c:showLegendKey val="0"/>
          <c:showVal val="0"/>
          <c:showCatName val="0"/>
          <c:showSerName val="0"/>
          <c:showPercent val="0"/>
          <c:showBubbleSize val="0"/>
        </c:dLbls>
        <c:marker val="1"/>
        <c:smooth val="0"/>
        <c:axId val="362983840"/>
        <c:axId val="362986584"/>
      </c:lineChart>
      <c:dateAx>
        <c:axId val="362983840"/>
        <c:scaling>
          <c:orientation val="minMax"/>
        </c:scaling>
        <c:delete val="1"/>
        <c:axPos val="b"/>
        <c:numFmt formatCode="&quot;H&quot;yy" sourceLinked="1"/>
        <c:majorTickMark val="none"/>
        <c:minorTickMark val="none"/>
        <c:tickLblPos val="none"/>
        <c:crossAx val="362986584"/>
        <c:crosses val="autoZero"/>
        <c:auto val="1"/>
        <c:lblOffset val="100"/>
        <c:baseTimeUnit val="years"/>
      </c:dateAx>
      <c:valAx>
        <c:axId val="3629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1384.54</c:v>
                </c:pt>
                <c:pt idx="1">
                  <c:v>1044.02</c:v>
                </c:pt>
                <c:pt idx="2">
                  <c:v>738.98</c:v>
                </c:pt>
                <c:pt idx="3">
                  <c:v>748.34</c:v>
                </c:pt>
                <c:pt idx="4">
                  <c:v>762.74</c:v>
                </c:pt>
              </c:numCache>
            </c:numRef>
          </c:val>
          <c:extLst xmlns:c16r2="http://schemas.microsoft.com/office/drawing/2015/06/chart">
            <c:ext xmlns:c16="http://schemas.microsoft.com/office/drawing/2014/chart" uri="{C3380CC4-5D6E-409C-BE32-E72D297353CC}">
              <c16:uniqueId val="{00000000-C675-467D-9B55-A4901325AC9E}"/>
            </c:ext>
          </c:extLst>
        </c:ser>
        <c:dLbls>
          <c:showLegendKey val="0"/>
          <c:showVal val="0"/>
          <c:showCatName val="0"/>
          <c:showSerName val="0"/>
          <c:showPercent val="0"/>
          <c:showBubbleSize val="0"/>
        </c:dLbls>
        <c:gapWidth val="150"/>
        <c:axId val="362979528"/>
        <c:axId val="36298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1267.3900000000001</c:v>
                </c:pt>
              </c:numCache>
            </c:numRef>
          </c:val>
          <c:smooth val="0"/>
          <c:extLst xmlns:c16r2="http://schemas.microsoft.com/office/drawing/2015/06/chart">
            <c:ext xmlns:c16="http://schemas.microsoft.com/office/drawing/2014/chart" uri="{C3380CC4-5D6E-409C-BE32-E72D297353CC}">
              <c16:uniqueId val="{00000001-C675-467D-9B55-A4901325AC9E}"/>
            </c:ext>
          </c:extLst>
        </c:ser>
        <c:dLbls>
          <c:showLegendKey val="0"/>
          <c:showVal val="0"/>
          <c:showCatName val="0"/>
          <c:showSerName val="0"/>
          <c:showPercent val="0"/>
          <c:showBubbleSize val="0"/>
        </c:dLbls>
        <c:marker val="1"/>
        <c:smooth val="0"/>
        <c:axId val="362979528"/>
        <c:axId val="362980312"/>
      </c:lineChart>
      <c:dateAx>
        <c:axId val="362979528"/>
        <c:scaling>
          <c:orientation val="minMax"/>
        </c:scaling>
        <c:delete val="1"/>
        <c:axPos val="b"/>
        <c:numFmt formatCode="&quot;H&quot;yy" sourceLinked="1"/>
        <c:majorTickMark val="none"/>
        <c:minorTickMark val="none"/>
        <c:tickLblPos val="none"/>
        <c:crossAx val="362980312"/>
        <c:crosses val="autoZero"/>
        <c:auto val="1"/>
        <c:lblOffset val="100"/>
        <c:baseTimeUnit val="years"/>
      </c:dateAx>
      <c:valAx>
        <c:axId val="3629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7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41.57</c:v>
                </c:pt>
                <c:pt idx="1">
                  <c:v>41.4</c:v>
                </c:pt>
                <c:pt idx="2">
                  <c:v>44.65</c:v>
                </c:pt>
                <c:pt idx="3">
                  <c:v>43.17</c:v>
                </c:pt>
                <c:pt idx="4">
                  <c:v>41.11</c:v>
                </c:pt>
              </c:numCache>
            </c:numRef>
          </c:val>
          <c:extLst xmlns:c16r2="http://schemas.microsoft.com/office/drawing/2015/06/chart">
            <c:ext xmlns:c16="http://schemas.microsoft.com/office/drawing/2014/chart" uri="{C3380CC4-5D6E-409C-BE32-E72D297353CC}">
              <c16:uniqueId val="{00000000-5B5A-4340-91DD-2D73BB9BEFA3}"/>
            </c:ext>
          </c:extLst>
        </c:ser>
        <c:dLbls>
          <c:showLegendKey val="0"/>
          <c:showVal val="0"/>
          <c:showCatName val="0"/>
          <c:showSerName val="0"/>
          <c:showPercent val="0"/>
          <c:showBubbleSize val="0"/>
        </c:dLbls>
        <c:gapWidth val="150"/>
        <c:axId val="362812984"/>
        <c:axId val="3628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84.3</c:v>
                </c:pt>
              </c:numCache>
            </c:numRef>
          </c:val>
          <c:smooth val="0"/>
          <c:extLst xmlns:c16r2="http://schemas.microsoft.com/office/drawing/2015/06/chart">
            <c:ext xmlns:c16="http://schemas.microsoft.com/office/drawing/2014/chart" uri="{C3380CC4-5D6E-409C-BE32-E72D297353CC}">
              <c16:uniqueId val="{00000001-5B5A-4340-91DD-2D73BB9BEFA3}"/>
            </c:ext>
          </c:extLst>
        </c:ser>
        <c:dLbls>
          <c:showLegendKey val="0"/>
          <c:showVal val="0"/>
          <c:showCatName val="0"/>
          <c:showSerName val="0"/>
          <c:showPercent val="0"/>
          <c:showBubbleSize val="0"/>
        </c:dLbls>
        <c:marker val="1"/>
        <c:smooth val="0"/>
        <c:axId val="362812984"/>
        <c:axId val="362808672"/>
      </c:lineChart>
      <c:dateAx>
        <c:axId val="362812984"/>
        <c:scaling>
          <c:orientation val="minMax"/>
        </c:scaling>
        <c:delete val="1"/>
        <c:axPos val="b"/>
        <c:numFmt formatCode="&quot;H&quot;yy" sourceLinked="1"/>
        <c:majorTickMark val="none"/>
        <c:minorTickMark val="none"/>
        <c:tickLblPos val="none"/>
        <c:crossAx val="362808672"/>
        <c:crosses val="autoZero"/>
        <c:auto val="1"/>
        <c:lblOffset val="100"/>
        <c:baseTimeUnit val="years"/>
      </c:dateAx>
      <c:valAx>
        <c:axId val="3628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424.6</c:v>
                </c:pt>
                <c:pt idx="1">
                  <c:v>421.02</c:v>
                </c:pt>
                <c:pt idx="2">
                  <c:v>383.11</c:v>
                </c:pt>
                <c:pt idx="3">
                  <c:v>388.02</c:v>
                </c:pt>
                <c:pt idx="4">
                  <c:v>421.86</c:v>
                </c:pt>
              </c:numCache>
            </c:numRef>
          </c:val>
          <c:extLst xmlns:c16r2="http://schemas.microsoft.com/office/drawing/2015/06/chart">
            <c:ext xmlns:c16="http://schemas.microsoft.com/office/drawing/2014/chart" uri="{C3380CC4-5D6E-409C-BE32-E72D297353CC}">
              <c16:uniqueId val="{00000000-6BE8-4820-9926-402748451C96}"/>
            </c:ext>
          </c:extLst>
        </c:ser>
        <c:dLbls>
          <c:showLegendKey val="0"/>
          <c:showVal val="0"/>
          <c:showCatName val="0"/>
          <c:showSerName val="0"/>
          <c:showPercent val="0"/>
          <c:showBubbleSize val="0"/>
        </c:dLbls>
        <c:gapWidth val="150"/>
        <c:axId val="362810632"/>
        <c:axId val="36281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185.47</c:v>
                </c:pt>
              </c:numCache>
            </c:numRef>
          </c:val>
          <c:smooth val="0"/>
          <c:extLst xmlns:c16r2="http://schemas.microsoft.com/office/drawing/2015/06/chart">
            <c:ext xmlns:c16="http://schemas.microsoft.com/office/drawing/2014/chart" uri="{C3380CC4-5D6E-409C-BE32-E72D297353CC}">
              <c16:uniqueId val="{00000001-6BE8-4820-9926-402748451C96}"/>
            </c:ext>
          </c:extLst>
        </c:ser>
        <c:dLbls>
          <c:showLegendKey val="0"/>
          <c:showVal val="0"/>
          <c:showCatName val="0"/>
          <c:showSerName val="0"/>
          <c:showPercent val="0"/>
          <c:showBubbleSize val="0"/>
        </c:dLbls>
        <c:marker val="1"/>
        <c:smooth val="0"/>
        <c:axId val="362810632"/>
        <c:axId val="362812200"/>
      </c:lineChart>
      <c:dateAx>
        <c:axId val="362810632"/>
        <c:scaling>
          <c:orientation val="minMax"/>
        </c:scaling>
        <c:delete val="1"/>
        <c:axPos val="b"/>
        <c:numFmt formatCode="&quot;H&quot;yy" sourceLinked="1"/>
        <c:majorTickMark val="none"/>
        <c:minorTickMark val="none"/>
        <c:tickLblPos val="none"/>
        <c:crossAx val="362812200"/>
        <c:crosses val="autoZero"/>
        <c:auto val="1"/>
        <c:lblOffset val="100"/>
        <c:baseTimeUnit val="years"/>
      </c:dateAx>
      <c:valAx>
        <c:axId val="36281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1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豊能町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19339</v>
      </c>
      <c r="AM8" s="51"/>
      <c r="AN8" s="51"/>
      <c r="AO8" s="51"/>
      <c r="AP8" s="51"/>
      <c r="AQ8" s="51"/>
      <c r="AR8" s="51"/>
      <c r="AS8" s="51"/>
      <c r="AT8" s="46">
        <f>データ!T6</f>
        <v>34.340000000000003</v>
      </c>
      <c r="AU8" s="46"/>
      <c r="AV8" s="46"/>
      <c r="AW8" s="46"/>
      <c r="AX8" s="46"/>
      <c r="AY8" s="46"/>
      <c r="AZ8" s="46"/>
      <c r="BA8" s="46"/>
      <c r="BB8" s="46">
        <f>データ!U6</f>
        <v>563.16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9.32</v>
      </c>
      <c r="Q10" s="46"/>
      <c r="R10" s="46"/>
      <c r="S10" s="46"/>
      <c r="T10" s="46"/>
      <c r="U10" s="46"/>
      <c r="V10" s="46"/>
      <c r="W10" s="46">
        <f>データ!Q6</f>
        <v>96.64</v>
      </c>
      <c r="X10" s="46"/>
      <c r="Y10" s="46"/>
      <c r="Z10" s="46"/>
      <c r="AA10" s="46"/>
      <c r="AB10" s="46"/>
      <c r="AC10" s="46"/>
      <c r="AD10" s="51">
        <f>データ!R6</f>
        <v>2530</v>
      </c>
      <c r="AE10" s="51"/>
      <c r="AF10" s="51"/>
      <c r="AG10" s="51"/>
      <c r="AH10" s="51"/>
      <c r="AI10" s="51"/>
      <c r="AJ10" s="51"/>
      <c r="AK10" s="2"/>
      <c r="AL10" s="51">
        <f>データ!V6</f>
        <v>1791</v>
      </c>
      <c r="AM10" s="51"/>
      <c r="AN10" s="51"/>
      <c r="AO10" s="51"/>
      <c r="AP10" s="51"/>
      <c r="AQ10" s="51"/>
      <c r="AR10" s="51"/>
      <c r="AS10" s="51"/>
      <c r="AT10" s="46">
        <f>データ!W6</f>
        <v>1.61</v>
      </c>
      <c r="AU10" s="46"/>
      <c r="AV10" s="46"/>
      <c r="AW10" s="46"/>
      <c r="AX10" s="46"/>
      <c r="AY10" s="46"/>
      <c r="AZ10" s="46"/>
      <c r="BA10" s="46"/>
      <c r="BB10" s="46">
        <f>データ!X6</f>
        <v>1112.42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45</v>
      </c>
      <c r="O86" s="26" t="str">
        <f>データ!EO6</f>
        <v>【0.28】</v>
      </c>
    </row>
  </sheetData>
  <sheetProtection algorithmName="SHA-512" hashValue="/KYM0E++py8J+adfcSQ3BjGMHr/bGI3ORkIjpTmF1GcWsy/qLGZHdq6f/IksGzyObzi8ELV20DvYBIcA5MWKMg==" saltValue="Hv7AsdNZn7yv7IQjwHJ8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273210</v>
      </c>
      <c r="D6" s="33">
        <f t="shared" si="3"/>
        <v>47</v>
      </c>
      <c r="E6" s="33">
        <f t="shared" si="3"/>
        <v>17</v>
      </c>
      <c r="F6" s="33">
        <f t="shared" si="3"/>
        <v>4</v>
      </c>
      <c r="G6" s="33">
        <f t="shared" si="3"/>
        <v>0</v>
      </c>
      <c r="H6" s="33" t="str">
        <f t="shared" si="3"/>
        <v>大阪府　豊能町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9.32</v>
      </c>
      <c r="Q6" s="34">
        <f t="shared" si="3"/>
        <v>96.64</v>
      </c>
      <c r="R6" s="34">
        <f t="shared" si="3"/>
        <v>2530</v>
      </c>
      <c r="S6" s="34">
        <f t="shared" si="3"/>
        <v>19339</v>
      </c>
      <c r="T6" s="34">
        <f t="shared" si="3"/>
        <v>34.340000000000003</v>
      </c>
      <c r="U6" s="34">
        <f t="shared" si="3"/>
        <v>563.16</v>
      </c>
      <c r="V6" s="34">
        <f t="shared" si="3"/>
        <v>1791</v>
      </c>
      <c r="W6" s="34">
        <f t="shared" si="3"/>
        <v>1.61</v>
      </c>
      <c r="X6" s="34">
        <f t="shared" si="3"/>
        <v>1112.42</v>
      </c>
      <c r="Y6" s="35">
        <f>IF(Y7="",NA(),Y7)</f>
        <v>59.21</v>
      </c>
      <c r="Z6" s="35">
        <f t="shared" ref="Z6:AH6" si="4">IF(Z7="",NA(),Z7)</f>
        <v>65.150000000000006</v>
      </c>
      <c r="AA6" s="35">
        <f t="shared" si="4"/>
        <v>69.47</v>
      </c>
      <c r="AB6" s="35">
        <f t="shared" si="4"/>
        <v>66.05</v>
      </c>
      <c r="AC6" s="35">
        <f t="shared" si="4"/>
        <v>59.74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1384.54</v>
      </c>
      <c r="BG6" s="35">
        <f t="shared" ref="BG6:BO6" si="7">IF(BG7="",NA(),BG7)</f>
        <v>1044.02</v>
      </c>
      <c r="BH6" s="35">
        <f t="shared" si="7"/>
        <v>738.98</v>
      </c>
      <c r="BI6" s="35">
        <f t="shared" si="7"/>
        <v>748.34</v>
      </c>
      <c r="BJ6" s="35">
        <f t="shared" si="7"/>
        <v>762.74</v>
      </c>
      <c r="BK6" s="35">
        <f t="shared" si="7"/>
        <v>1434.89</v>
      </c>
      <c r="BL6" s="35">
        <f t="shared" si="7"/>
        <v>1298.9100000000001</v>
      </c>
      <c r="BM6" s="35">
        <f t="shared" si="7"/>
        <v>1243.71</v>
      </c>
      <c r="BN6" s="35">
        <f t="shared" si="7"/>
        <v>1194.1500000000001</v>
      </c>
      <c r="BO6" s="35">
        <f t="shared" si="7"/>
        <v>1267.3900000000001</v>
      </c>
      <c r="BP6" s="34" t="str">
        <f>IF(BP7="","",IF(BP7="-","【-】","【"&amp;SUBSTITUTE(TEXT(BP7,"#,##0.00"),"-","△")&amp;"】"))</f>
        <v>【1,218.70】</v>
      </c>
      <c r="BQ6" s="35">
        <f>IF(BQ7="",NA(),BQ7)</f>
        <v>41.57</v>
      </c>
      <c r="BR6" s="35">
        <f t="shared" ref="BR6:BZ6" si="8">IF(BR7="",NA(),BR7)</f>
        <v>41.4</v>
      </c>
      <c r="BS6" s="35">
        <f t="shared" si="8"/>
        <v>44.65</v>
      </c>
      <c r="BT6" s="35">
        <f t="shared" si="8"/>
        <v>43.17</v>
      </c>
      <c r="BU6" s="35">
        <f t="shared" si="8"/>
        <v>41.11</v>
      </c>
      <c r="BV6" s="35">
        <f t="shared" si="8"/>
        <v>66.22</v>
      </c>
      <c r="BW6" s="35">
        <f t="shared" si="8"/>
        <v>69.87</v>
      </c>
      <c r="BX6" s="35">
        <f t="shared" si="8"/>
        <v>74.3</v>
      </c>
      <c r="BY6" s="35">
        <f t="shared" si="8"/>
        <v>72.260000000000005</v>
      </c>
      <c r="BZ6" s="35">
        <f t="shared" si="8"/>
        <v>84.3</v>
      </c>
      <c r="CA6" s="34" t="str">
        <f>IF(CA7="","",IF(CA7="-","【-】","【"&amp;SUBSTITUTE(TEXT(CA7,"#,##0.00"),"-","△")&amp;"】"))</f>
        <v>【74.17】</v>
      </c>
      <c r="CB6" s="35">
        <f>IF(CB7="",NA(),CB7)</f>
        <v>424.6</v>
      </c>
      <c r="CC6" s="35">
        <f t="shared" ref="CC6:CK6" si="9">IF(CC7="",NA(),CC7)</f>
        <v>421.02</v>
      </c>
      <c r="CD6" s="35">
        <f t="shared" si="9"/>
        <v>383.11</v>
      </c>
      <c r="CE6" s="35">
        <f t="shared" si="9"/>
        <v>388.02</v>
      </c>
      <c r="CF6" s="35">
        <f t="shared" si="9"/>
        <v>421.86</v>
      </c>
      <c r="CG6" s="35">
        <f t="shared" si="9"/>
        <v>246.72</v>
      </c>
      <c r="CH6" s="35">
        <f t="shared" si="9"/>
        <v>234.96</v>
      </c>
      <c r="CI6" s="35">
        <f t="shared" si="9"/>
        <v>221.81</v>
      </c>
      <c r="CJ6" s="35">
        <f t="shared" si="9"/>
        <v>230.02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45.68</v>
      </c>
      <c r="CW6" s="34" t="str">
        <f>IF(CW7="","",IF(CW7="-","【-】","【"&amp;SUBSTITUTE(TEXT(CW7,"#,##0.00"),"-","△")&amp;"】"))</f>
        <v>【42.86】</v>
      </c>
      <c r="CX6" s="35">
        <f>IF(CX7="",NA(),CX7)</f>
        <v>92.21</v>
      </c>
      <c r="CY6" s="35">
        <f t="shared" ref="CY6:DG6" si="11">IF(CY7="",NA(),CY7)</f>
        <v>92.28</v>
      </c>
      <c r="CZ6" s="35">
        <f t="shared" si="11"/>
        <v>92.24</v>
      </c>
      <c r="DA6" s="35">
        <f t="shared" si="11"/>
        <v>92.36</v>
      </c>
      <c r="DB6" s="35">
        <f t="shared" si="11"/>
        <v>92.96</v>
      </c>
      <c r="DC6" s="35">
        <f t="shared" si="11"/>
        <v>82.9</v>
      </c>
      <c r="DD6" s="35">
        <f t="shared" si="11"/>
        <v>83.5</v>
      </c>
      <c r="DE6" s="35">
        <f t="shared" si="11"/>
        <v>83.06</v>
      </c>
      <c r="DF6" s="35">
        <f t="shared" si="11"/>
        <v>83.32</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0.04</v>
      </c>
      <c r="EO6" s="34" t="str">
        <f>IF(EO7="","",IF(EO7="-","【-】","【"&amp;SUBSTITUTE(TEXT(EO7,"#,##0.00"),"-","△")&amp;"】"))</f>
        <v>【0.28】</v>
      </c>
    </row>
    <row r="7" spans="1:145" s="36" customFormat="1" x14ac:dyDescent="0.15">
      <c r="A7" s="28"/>
      <c r="B7" s="37">
        <v>2019</v>
      </c>
      <c r="C7" s="37">
        <v>273210</v>
      </c>
      <c r="D7" s="37">
        <v>47</v>
      </c>
      <c r="E7" s="37">
        <v>17</v>
      </c>
      <c r="F7" s="37">
        <v>4</v>
      </c>
      <c r="G7" s="37">
        <v>0</v>
      </c>
      <c r="H7" s="37" t="s">
        <v>99</v>
      </c>
      <c r="I7" s="37" t="s">
        <v>100</v>
      </c>
      <c r="J7" s="37" t="s">
        <v>101</v>
      </c>
      <c r="K7" s="37" t="s">
        <v>102</v>
      </c>
      <c r="L7" s="37" t="s">
        <v>103</v>
      </c>
      <c r="M7" s="37" t="s">
        <v>104</v>
      </c>
      <c r="N7" s="38" t="s">
        <v>105</v>
      </c>
      <c r="O7" s="38" t="s">
        <v>106</v>
      </c>
      <c r="P7" s="38">
        <v>9.32</v>
      </c>
      <c r="Q7" s="38">
        <v>96.64</v>
      </c>
      <c r="R7" s="38">
        <v>2530</v>
      </c>
      <c r="S7" s="38">
        <v>19339</v>
      </c>
      <c r="T7" s="38">
        <v>34.340000000000003</v>
      </c>
      <c r="U7" s="38">
        <v>563.16</v>
      </c>
      <c r="V7" s="38">
        <v>1791</v>
      </c>
      <c r="W7" s="38">
        <v>1.61</v>
      </c>
      <c r="X7" s="38">
        <v>1112.42</v>
      </c>
      <c r="Y7" s="38">
        <v>59.21</v>
      </c>
      <c r="Z7" s="38">
        <v>65.150000000000006</v>
      </c>
      <c r="AA7" s="38">
        <v>69.47</v>
      </c>
      <c r="AB7" s="38">
        <v>66.05</v>
      </c>
      <c r="AC7" s="38">
        <v>59.74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1384.54</v>
      </c>
      <c r="BG7" s="38">
        <v>1044.02</v>
      </c>
      <c r="BH7" s="38">
        <v>738.98</v>
      </c>
      <c r="BI7" s="38">
        <v>748.34</v>
      </c>
      <c r="BJ7" s="38">
        <v>762.74</v>
      </c>
      <c r="BK7" s="38">
        <v>1434.89</v>
      </c>
      <c r="BL7" s="38">
        <v>1298.9100000000001</v>
      </c>
      <c r="BM7" s="38">
        <v>1243.71</v>
      </c>
      <c r="BN7" s="38">
        <v>1194.1500000000001</v>
      </c>
      <c r="BO7" s="38">
        <v>1267.3900000000001</v>
      </c>
      <c r="BP7" s="38">
        <v>1218.7</v>
      </c>
      <c r="BQ7" s="38">
        <v>41.57</v>
      </c>
      <c r="BR7" s="38">
        <v>41.4</v>
      </c>
      <c r="BS7" s="38">
        <v>44.65</v>
      </c>
      <c r="BT7" s="38">
        <v>43.17</v>
      </c>
      <c r="BU7" s="38">
        <v>41.11</v>
      </c>
      <c r="BV7" s="38">
        <v>66.22</v>
      </c>
      <c r="BW7" s="38">
        <v>69.87</v>
      </c>
      <c r="BX7" s="38">
        <v>74.3</v>
      </c>
      <c r="BY7" s="38">
        <v>72.260000000000005</v>
      </c>
      <c r="BZ7" s="38">
        <v>84.3</v>
      </c>
      <c r="CA7" s="38">
        <v>74.17</v>
      </c>
      <c r="CB7" s="38">
        <v>424.6</v>
      </c>
      <c r="CC7" s="38">
        <v>421.02</v>
      </c>
      <c r="CD7" s="38">
        <v>383.11</v>
      </c>
      <c r="CE7" s="38">
        <v>388.02</v>
      </c>
      <c r="CF7" s="38">
        <v>421.86</v>
      </c>
      <c r="CG7" s="38">
        <v>246.72</v>
      </c>
      <c r="CH7" s="38">
        <v>234.96</v>
      </c>
      <c r="CI7" s="38">
        <v>221.81</v>
      </c>
      <c r="CJ7" s="38">
        <v>230.02</v>
      </c>
      <c r="CK7" s="38">
        <v>185.47</v>
      </c>
      <c r="CL7" s="38">
        <v>218.56</v>
      </c>
      <c r="CM7" s="38" t="s">
        <v>105</v>
      </c>
      <c r="CN7" s="38" t="s">
        <v>105</v>
      </c>
      <c r="CO7" s="38" t="s">
        <v>105</v>
      </c>
      <c r="CP7" s="38" t="s">
        <v>105</v>
      </c>
      <c r="CQ7" s="38" t="s">
        <v>105</v>
      </c>
      <c r="CR7" s="38">
        <v>41.35</v>
      </c>
      <c r="CS7" s="38">
        <v>42.9</v>
      </c>
      <c r="CT7" s="38">
        <v>43.36</v>
      </c>
      <c r="CU7" s="38">
        <v>42.56</v>
      </c>
      <c r="CV7" s="38">
        <v>45.68</v>
      </c>
      <c r="CW7" s="38">
        <v>42.86</v>
      </c>
      <c r="CX7" s="38">
        <v>92.21</v>
      </c>
      <c r="CY7" s="38">
        <v>92.28</v>
      </c>
      <c r="CZ7" s="38">
        <v>92.24</v>
      </c>
      <c r="DA7" s="38">
        <v>92.36</v>
      </c>
      <c r="DB7" s="38">
        <v>92.96</v>
      </c>
      <c r="DC7" s="38">
        <v>82.9</v>
      </c>
      <c r="DD7" s="38">
        <v>83.5</v>
      </c>
      <c r="DE7" s="38">
        <v>83.06</v>
      </c>
      <c r="DF7" s="38">
        <v>83.32</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2021-01-15T04:59:10Z</cp:lastPrinted>
  <dcterms:created xsi:type="dcterms:W3CDTF">2020-12-04T02:56:07Z</dcterms:created>
  <dcterms:modified xsi:type="dcterms:W3CDTF">2021-02-25T09:44:44Z</dcterms:modified>
  <cp:category/>
</cp:coreProperties>
</file>